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orisnik\Documents\OBRASCI novi - 2013\KNJIŽNICA\OBRASCI\RKPFI\obrasci\"/>
    </mc:Choice>
  </mc:AlternateContent>
  <xr:revisionPtr revIDLastSave="0" documentId="8_{AB8A673C-8DD6-4206-901B-73A25E4D71A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755" yWindow="300" windowWidth="15615" windowHeight="1467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E307" i="9" s="1"/>
  <c r="B307" i="9" s="1"/>
  <c r="F307" i="9"/>
  <c r="H306" i="9"/>
  <c r="G306" i="9"/>
  <c r="E306" i="9" s="1"/>
  <c r="B306" i="9" s="1"/>
  <c r="F306" i="9"/>
  <c r="H305" i="9"/>
  <c r="E305" i="9" s="1"/>
  <c r="B305" i="9" s="1"/>
  <c r="G305" i="9"/>
  <c r="F305" i="9"/>
  <c r="H304" i="9"/>
  <c r="G304" i="9"/>
  <c r="F304" i="9"/>
  <c r="E304" i="9"/>
  <c r="B304" i="9" s="1"/>
  <c r="H303" i="9"/>
  <c r="G303" i="9"/>
  <c r="E303" i="9" s="1"/>
  <c r="B303" i="9" s="1"/>
  <c r="F303" i="9"/>
  <c r="H302" i="9"/>
  <c r="G302" i="9"/>
  <c r="F302" i="9"/>
  <c r="E302" i="9"/>
  <c r="B302" i="9" s="1"/>
  <c r="H301" i="9"/>
  <c r="G301" i="9"/>
  <c r="E301" i="9" s="1"/>
  <c r="B301" i="9" s="1"/>
  <c r="F301" i="9"/>
  <c r="H300" i="9"/>
  <c r="G300" i="9"/>
  <c r="F300" i="9"/>
  <c r="H299" i="9"/>
  <c r="G299" i="9"/>
  <c r="F299" i="9"/>
  <c r="E299" i="9"/>
  <c r="B299" i="9" s="1"/>
  <c r="H298" i="9"/>
  <c r="E298" i="9" s="1"/>
  <c r="B298" i="9" s="1"/>
  <c r="G298" i="9"/>
  <c r="F298" i="9"/>
  <c r="H297" i="9"/>
  <c r="G297" i="9"/>
  <c r="E297" i="9" s="1"/>
  <c r="B297" i="9" s="1"/>
  <c r="F297" i="9"/>
  <c r="H296" i="9"/>
  <c r="G296" i="9"/>
  <c r="F296" i="9"/>
  <c r="H295" i="9"/>
  <c r="G295" i="9"/>
  <c r="F295" i="9"/>
  <c r="E295" i="9"/>
  <c r="B295" i="9" s="1"/>
  <c r="H294" i="9"/>
  <c r="G294" i="9"/>
  <c r="E294" i="9" s="1"/>
  <c r="F294" i="9"/>
  <c r="H293" i="9"/>
  <c r="G293" i="9"/>
  <c r="E293" i="9" s="1"/>
  <c r="B293" i="9" s="1"/>
  <c r="F293" i="9"/>
  <c r="H292" i="9"/>
  <c r="G292" i="9"/>
  <c r="E292" i="9" s="1"/>
  <c r="B292" i="9" s="1"/>
  <c r="F292" i="9"/>
  <c r="F291" i="9"/>
  <c r="F290" i="9"/>
  <c r="H289" i="9"/>
  <c r="G289" i="9"/>
  <c r="E289" i="9" s="1"/>
  <c r="B289" i="9" s="1"/>
  <c r="F289" i="9"/>
  <c r="H288" i="9"/>
  <c r="G288" i="9"/>
  <c r="F288" i="9"/>
  <c r="H287" i="9"/>
  <c r="E287" i="9" s="1"/>
  <c r="B287" i="9" s="1"/>
  <c r="G287" i="9"/>
  <c r="F287" i="9"/>
  <c r="H286" i="9"/>
  <c r="E286" i="9" s="1"/>
  <c r="B286" i="9" s="1"/>
  <c r="G286" i="9"/>
  <c r="F286" i="9"/>
  <c r="F285" i="9"/>
  <c r="H284" i="9"/>
  <c r="G284" i="9"/>
  <c r="E284" i="9" s="1"/>
  <c r="B284" i="9" s="1"/>
  <c r="F284" i="9"/>
  <c r="H283" i="9"/>
  <c r="G283" i="9"/>
  <c r="F283" i="9"/>
  <c r="H282" i="9"/>
  <c r="G282" i="9"/>
  <c r="F282" i="9"/>
  <c r="E282" i="9"/>
  <c r="B282" i="9" s="1"/>
  <c r="F281" i="9"/>
  <c r="F280" i="9"/>
  <c r="F279" i="9"/>
  <c r="F278" i="9"/>
  <c r="F276" i="9"/>
  <c r="L275" i="9"/>
  <c r="H275" i="9"/>
  <c r="F275" i="9"/>
  <c r="F274" i="9"/>
  <c r="I273" i="9"/>
  <c r="H273" i="9"/>
  <c r="F273" i="9"/>
  <c r="E272" i="9"/>
  <c r="M271" i="9"/>
  <c r="L271" i="9"/>
  <c r="F271" i="9"/>
  <c r="E271" i="9"/>
  <c r="B271" i="9" s="1"/>
  <c r="M270" i="9"/>
  <c r="L270" i="9"/>
  <c r="F270" i="9" s="1"/>
  <c r="B270" i="9" s="1"/>
  <c r="E270" i="9"/>
  <c r="M269" i="9"/>
  <c r="L269" i="9"/>
  <c r="E269" i="9"/>
  <c r="M268" i="9"/>
  <c r="F268" i="9" s="1"/>
  <c r="L268" i="9"/>
  <c r="E268" i="9"/>
  <c r="M267" i="9"/>
  <c r="L267" i="9"/>
  <c r="F267" i="9"/>
  <c r="E267" i="9"/>
  <c r="M266" i="9"/>
  <c r="L266" i="9"/>
  <c r="F266" i="9" s="1"/>
  <c r="B266" i="9" s="1"/>
  <c r="E266" i="9"/>
  <c r="M265" i="9"/>
  <c r="L265" i="9"/>
  <c r="E265" i="9"/>
  <c r="M264" i="9"/>
  <c r="F264" i="9" s="1"/>
  <c r="L264" i="9"/>
  <c r="E264" i="9"/>
  <c r="B264" i="9" s="1"/>
  <c r="M263" i="9"/>
  <c r="L263" i="9"/>
  <c r="F263" i="9"/>
  <c r="E263" i="9"/>
  <c r="B263" i="9" s="1"/>
  <c r="M262" i="9"/>
  <c r="L262" i="9"/>
  <c r="F262" i="9" s="1"/>
  <c r="B262" i="9" s="1"/>
  <c r="E262" i="9"/>
  <c r="M261" i="9"/>
  <c r="L261" i="9"/>
  <c r="E261" i="9"/>
  <c r="M260" i="9"/>
  <c r="F260" i="9" s="1"/>
  <c r="L260" i="9"/>
  <c r="E260" i="9"/>
  <c r="M259" i="9"/>
  <c r="L259" i="9"/>
  <c r="F259" i="9"/>
  <c r="E259" i="9"/>
  <c r="B259" i="9" s="1"/>
  <c r="M258" i="9"/>
  <c r="L258" i="9"/>
  <c r="F258" i="9" s="1"/>
  <c r="B258" i="9" s="1"/>
  <c r="E258" i="9"/>
  <c r="M257" i="9"/>
  <c r="L257" i="9"/>
  <c r="E257" i="9"/>
  <c r="M256" i="9"/>
  <c r="F256" i="9" s="1"/>
  <c r="L256" i="9"/>
  <c r="E256" i="9"/>
  <c r="B256" i="9" s="1"/>
  <c r="M255" i="9"/>
  <c r="L255" i="9"/>
  <c r="F255" i="9"/>
  <c r="E255" i="9"/>
  <c r="B255" i="9" s="1"/>
  <c r="M254" i="9"/>
  <c r="L254" i="9"/>
  <c r="F254" i="9" s="1"/>
  <c r="B254" i="9" s="1"/>
  <c r="E254" i="9"/>
  <c r="M253" i="9"/>
  <c r="L253" i="9"/>
  <c r="E253" i="9"/>
  <c r="M252" i="9"/>
  <c r="F252" i="9" s="1"/>
  <c r="L252" i="9"/>
  <c r="E252" i="9"/>
  <c r="M251" i="9"/>
  <c r="L251" i="9"/>
  <c r="F251" i="9"/>
  <c r="E251" i="9"/>
  <c r="B251" i="9" s="1"/>
  <c r="M250" i="9"/>
  <c r="L250" i="9"/>
  <c r="F250" i="9" s="1"/>
  <c r="B250" i="9" s="1"/>
  <c r="E250" i="9"/>
  <c r="M249" i="9"/>
  <c r="L249" i="9"/>
  <c r="E249" i="9"/>
  <c r="M248" i="9"/>
  <c r="L248" i="9"/>
  <c r="F248" i="9" s="1"/>
  <c r="E248" i="9"/>
  <c r="B248" i="9" s="1"/>
  <c r="M247" i="9"/>
  <c r="L247" i="9"/>
  <c r="F247" i="9"/>
  <c r="E247" i="9"/>
  <c r="B247" i="9" s="1"/>
  <c r="M246" i="9"/>
  <c r="L246" i="9"/>
  <c r="F246" i="9" s="1"/>
  <c r="B246" i="9" s="1"/>
  <c r="E246" i="9"/>
  <c r="M245" i="9"/>
  <c r="L245" i="9"/>
  <c r="E245" i="9"/>
  <c r="M244" i="9"/>
  <c r="L244" i="9"/>
  <c r="F244" i="9" s="1"/>
  <c r="E244" i="9"/>
  <c r="B244" i="9" s="1"/>
  <c r="M243" i="9"/>
  <c r="L243" i="9"/>
  <c r="F243" i="9"/>
  <c r="E243" i="9"/>
  <c r="B243" i="9" s="1"/>
  <c r="M242" i="9"/>
  <c r="L242" i="9"/>
  <c r="F242" i="9" s="1"/>
  <c r="E242" i="9"/>
  <c r="M241" i="9"/>
  <c r="L241" i="9"/>
  <c r="E241" i="9"/>
  <c r="M240" i="9"/>
  <c r="L240" i="9"/>
  <c r="F240" i="9" s="1"/>
  <c r="E240" i="9"/>
  <c r="B240" i="9" s="1"/>
  <c r="M239" i="9"/>
  <c r="L239" i="9"/>
  <c r="F239" i="9"/>
  <c r="E239" i="9"/>
  <c r="B239" i="9" s="1"/>
  <c r="M238" i="9"/>
  <c r="L238" i="9"/>
  <c r="F238" i="9" s="1"/>
  <c r="E238" i="9"/>
  <c r="M237" i="9"/>
  <c r="L237" i="9"/>
  <c r="E237" i="9"/>
  <c r="M236" i="9"/>
  <c r="L236" i="9"/>
  <c r="F236" i="9" s="1"/>
  <c r="E236" i="9"/>
  <c r="B236" i="9" s="1"/>
  <c r="M235" i="9"/>
  <c r="L235" i="9"/>
  <c r="F235" i="9"/>
  <c r="E235" i="9"/>
  <c r="B235" i="9" s="1"/>
  <c r="M234" i="9"/>
  <c r="L234" i="9"/>
  <c r="F234" i="9" s="1"/>
  <c r="E234" i="9"/>
  <c r="M233" i="9"/>
  <c r="L233" i="9"/>
  <c r="E233" i="9"/>
  <c r="M232" i="9"/>
  <c r="L232" i="9"/>
  <c r="F232" i="9" s="1"/>
  <c r="E232" i="9"/>
  <c r="B232" i="9" s="1"/>
  <c r="M231" i="9"/>
  <c r="L231" i="9"/>
  <c r="F231" i="9"/>
  <c r="E231" i="9"/>
  <c r="B231" i="9" s="1"/>
  <c r="M230" i="9"/>
  <c r="L230" i="9"/>
  <c r="F230" i="9" s="1"/>
  <c r="E230" i="9"/>
  <c r="M229" i="9"/>
  <c r="L229" i="9"/>
  <c r="E229" i="9"/>
  <c r="M228" i="9"/>
  <c r="L228" i="9"/>
  <c r="F228" i="9" s="1"/>
  <c r="E228" i="9"/>
  <c r="B228" i="9" s="1"/>
  <c r="M227" i="9"/>
  <c r="L227" i="9"/>
  <c r="F227" i="9"/>
  <c r="E227" i="9"/>
  <c r="B227" i="9" s="1"/>
  <c r="M226" i="9"/>
  <c r="L226" i="9"/>
  <c r="F226" i="9" s="1"/>
  <c r="E226" i="9"/>
  <c r="M225" i="9"/>
  <c r="L225" i="9"/>
  <c r="E225" i="9"/>
  <c r="M224" i="9"/>
  <c r="L224" i="9"/>
  <c r="F224" i="9" s="1"/>
  <c r="E224" i="9"/>
  <c r="B224" i="9" s="1"/>
  <c r="M223" i="9"/>
  <c r="L223" i="9"/>
  <c r="F223" i="9"/>
  <c r="E223" i="9"/>
  <c r="B223" i="9" s="1"/>
  <c r="M222" i="9"/>
  <c r="L222" i="9"/>
  <c r="F222" i="9" s="1"/>
  <c r="E222" i="9"/>
  <c r="M221" i="9"/>
  <c r="L221" i="9"/>
  <c r="E221" i="9"/>
  <c r="M220" i="9"/>
  <c r="L220" i="9"/>
  <c r="F220" i="9" s="1"/>
  <c r="E220" i="9"/>
  <c r="B220" i="9" s="1"/>
  <c r="M219" i="9"/>
  <c r="L219" i="9"/>
  <c r="F219" i="9"/>
  <c r="E219" i="9"/>
  <c r="B219" i="9" s="1"/>
  <c r="M218" i="9"/>
  <c r="L218" i="9"/>
  <c r="F218" i="9" s="1"/>
  <c r="E218" i="9"/>
  <c r="M217" i="9"/>
  <c r="L217" i="9"/>
  <c r="E217" i="9"/>
  <c r="M216" i="9"/>
  <c r="L216" i="9"/>
  <c r="F216" i="9" s="1"/>
  <c r="E216" i="9"/>
  <c r="B216" i="9" s="1"/>
  <c r="M215" i="9"/>
  <c r="L215" i="9"/>
  <c r="F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E156" i="9" s="1"/>
  <c r="B156" i="9" s="1"/>
  <c r="G156" i="9"/>
  <c r="F156" i="9"/>
  <c r="H155" i="9"/>
  <c r="G155" i="9"/>
  <c r="E155" i="9" s="1"/>
  <c r="B155" i="9" s="1"/>
  <c r="F155" i="9"/>
  <c r="H154" i="9"/>
  <c r="G154" i="9"/>
  <c r="E154" i="9" s="1"/>
  <c r="B154" i="9" s="1"/>
  <c r="F154" i="9"/>
  <c r="H153" i="9"/>
  <c r="G153" i="9"/>
  <c r="F153" i="9"/>
  <c r="E153" i="9"/>
  <c r="B153" i="9" s="1"/>
  <c r="H152" i="9"/>
  <c r="G152" i="9"/>
  <c r="E152" i="9" s="1"/>
  <c r="B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G146" i="9"/>
  <c r="E146" i="9" s="1"/>
  <c r="B146" i="9" s="1"/>
  <c r="F146" i="9"/>
  <c r="H145" i="9"/>
  <c r="G145" i="9"/>
  <c r="F145" i="9"/>
  <c r="E145" i="9"/>
  <c r="B145" i="9" s="1"/>
  <c r="H144" i="9"/>
  <c r="G144" i="9"/>
  <c r="E144" i="9" s="1"/>
  <c r="B144" i="9" s="1"/>
  <c r="F144" i="9"/>
  <c r="F143" i="9"/>
  <c r="H142" i="9"/>
  <c r="E142" i="9" s="1"/>
  <c r="B142" i="9" s="1"/>
  <c r="G142" i="9"/>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B120" i="9" s="1"/>
  <c r="F120" i="9"/>
  <c r="H119" i="9"/>
  <c r="G119" i="9"/>
  <c r="E119" i="9" s="1"/>
  <c r="B119" i="9" s="1"/>
  <c r="F119" i="9"/>
  <c r="H118" i="9"/>
  <c r="E118" i="9" s="1"/>
  <c r="B118" i="9" s="1"/>
  <c r="G118" i="9"/>
  <c r="F118" i="9"/>
  <c r="H117" i="9"/>
  <c r="G117" i="9"/>
  <c r="F117" i="9"/>
  <c r="E117" i="9"/>
  <c r="B117" i="9" s="1"/>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B112" i="9" s="1"/>
  <c r="F112" i="9"/>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B90" i="9" s="1"/>
  <c r="G90" i="9"/>
  <c r="F90" i="9"/>
  <c r="H89" i="9"/>
  <c r="G89" i="9"/>
  <c r="E89" i="9" s="1"/>
  <c r="B89" i="9" s="1"/>
  <c r="F89" i="9"/>
  <c r="H88" i="9"/>
  <c r="G88" i="9"/>
  <c r="E88" i="9" s="1"/>
  <c r="B88" i="9" s="1"/>
  <c r="F88" i="9"/>
  <c r="H87" i="9"/>
  <c r="G87" i="9"/>
  <c r="E87" i="9" s="1"/>
  <c r="B87" i="9" s="1"/>
  <c r="F87" i="9"/>
  <c r="H86" i="9"/>
  <c r="E86" i="9" s="1"/>
  <c r="B86" i="9" s="1"/>
  <c r="G86" i="9"/>
  <c r="F86" i="9"/>
  <c r="H85" i="9"/>
  <c r="G85" i="9"/>
  <c r="E85" i="9" s="1"/>
  <c r="B85" i="9" s="1"/>
  <c r="F85" i="9"/>
  <c r="H84" i="9"/>
  <c r="G84" i="9"/>
  <c r="E84" i="9" s="1"/>
  <c r="B84" i="9" s="1"/>
  <c r="F84" i="9"/>
  <c r="H83" i="9"/>
  <c r="G83" i="9"/>
  <c r="E83" i="9" s="1"/>
  <c r="B83" i="9" s="1"/>
  <c r="F83" i="9"/>
  <c r="H82" i="9"/>
  <c r="G82" i="9"/>
  <c r="E82" i="9" s="1"/>
  <c r="B82" i="9" s="1"/>
  <c r="F82" i="9"/>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F47" i="9"/>
  <c r="E47" i="9"/>
  <c r="B47" i="9" s="1"/>
  <c r="H46" i="9"/>
  <c r="G46" i="9"/>
  <c r="F46" i="9"/>
  <c r="E46" i="9"/>
  <c r="B46" i="9" s="1"/>
  <c r="H45" i="9"/>
  <c r="G45" i="9"/>
  <c r="F45" i="9"/>
  <c r="H44" i="9"/>
  <c r="G44" i="9"/>
  <c r="E44" i="9" s="1"/>
  <c r="B44" i="9" s="1"/>
  <c r="F44" i="9"/>
  <c r="H43" i="9"/>
  <c r="G43" i="9"/>
  <c r="F43" i="9"/>
  <c r="E43" i="9"/>
  <c r="B43" i="9" s="1"/>
  <c r="H42" i="9"/>
  <c r="G42" i="9"/>
  <c r="F42" i="9"/>
  <c r="E42" i="9"/>
  <c r="B42" i="9" s="1"/>
  <c r="H41" i="9"/>
  <c r="G41" i="9"/>
  <c r="E41" i="9" s="1"/>
  <c r="B41" i="9" s="1"/>
  <c r="F41" i="9"/>
  <c r="H40" i="9"/>
  <c r="G40" i="9"/>
  <c r="E40" i="9" s="1"/>
  <c r="B40" i="9" s="1"/>
  <c r="F40" i="9"/>
  <c r="H39" i="9"/>
  <c r="E39" i="9" s="1"/>
  <c r="B39" i="9" s="1"/>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I3" i="9"/>
  <c r="H3" i="9"/>
  <c r="G3" i="9"/>
  <c r="D101" i="8"/>
  <c r="D95" i="8"/>
  <c r="D90" i="8"/>
  <c r="D85" i="8"/>
  <c r="D80" i="8"/>
  <c r="D75" i="8"/>
  <c r="D70" i="8"/>
  <c r="D65" i="8"/>
  <c r="D60" i="8"/>
  <c r="D55" i="8"/>
  <c r="D49" i="8" s="1"/>
  <c r="D43" i="8" s="1"/>
  <c r="D50" i="8"/>
  <c r="D44" i="8"/>
  <c r="D36" i="8"/>
  <c r="D26" i="8"/>
  <c r="D24" i="8"/>
  <c r="C1499" i="1" s="1"/>
  <c r="D18" i="8"/>
  <c r="D8" i="8"/>
  <c r="D6" i="8" s="1"/>
  <c r="C1481" i="1" s="1"/>
  <c r="E44" i="7"/>
  <c r="D44" i="7"/>
  <c r="E39" i="7"/>
  <c r="D39" i="7"/>
  <c r="D38" i="7" s="1"/>
  <c r="E38" i="7"/>
  <c r="E30" i="7"/>
  <c r="D30" i="7"/>
  <c r="E23" i="7"/>
  <c r="E22" i="7" s="1"/>
  <c r="D23" i="7"/>
  <c r="D22" i="7"/>
  <c r="E14" i="7"/>
  <c r="D14" i="7"/>
  <c r="E7" i="7"/>
  <c r="E6" i="7" s="1"/>
  <c r="D1437" i="1" s="1"/>
  <c r="D7" i="7"/>
  <c r="D6" i="7" s="1"/>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E250" i="5"/>
  <c r="F250" i="5" s="1"/>
  <c r="D250" i="5"/>
  <c r="F249" i="5"/>
  <c r="F248" i="5"/>
  <c r="F247" i="5"/>
  <c r="E246" i="5"/>
  <c r="D246" i="5"/>
  <c r="F246" i="5" s="1"/>
  <c r="F244" i="5"/>
  <c r="F243" i="5"/>
  <c r="E242" i="5"/>
  <c r="D242" i="5"/>
  <c r="F242" i="5" s="1"/>
  <c r="F241" i="5"/>
  <c r="F240" i="5"/>
  <c r="E239" i="5"/>
  <c r="D1216" i="1"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E177" i="5" s="1"/>
  <c r="D1154" i="1"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F19" i="5"/>
  <c r="E19" i="5"/>
  <c r="D997" i="1"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E567" i="4" s="1"/>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E636" i="4" s="1"/>
  <c r="D530" i="4"/>
  <c r="D529" i="4"/>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F422" i="4" s="1"/>
  <c r="E418" i="4"/>
  <c r="D418" i="4"/>
  <c r="F418" i="4" s="1"/>
  <c r="E417" i="4"/>
  <c r="D417" i="4"/>
  <c r="D644" i="4" s="1"/>
  <c r="F416" i="4"/>
  <c r="E416" i="4"/>
  <c r="E643" i="4" s="1"/>
  <c r="D637" i="1" s="1"/>
  <c r="D416" i="4"/>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D351"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D224" i="4" s="1"/>
  <c r="F224" i="4" s="1"/>
  <c r="F230" i="4"/>
  <c r="F229" i="4"/>
  <c r="F228" i="4"/>
  <c r="E228" i="4"/>
  <c r="D228" i="4"/>
  <c r="F227" i="4"/>
  <c r="F226" i="4"/>
  <c r="F225" i="4"/>
  <c r="E225" i="4"/>
  <c r="D225" i="4"/>
  <c r="E224" i="4"/>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D196" i="4" s="1"/>
  <c r="F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D134" i="4"/>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8" i="4" s="1"/>
  <c r="F67" i="4"/>
  <c r="F66" i="4"/>
  <c r="E65" i="4"/>
  <c r="D65" i="4"/>
  <c r="F64" i="4"/>
  <c r="F63" i="4"/>
  <c r="F62" i="4"/>
  <c r="E62" i="4"/>
  <c r="D62" i="4"/>
  <c r="F61" i="4"/>
  <c r="F60" i="4"/>
  <c r="E59" i="4"/>
  <c r="F59" i="4" s="1"/>
  <c r="D59" i="4"/>
  <c r="F58" i="4"/>
  <c r="F57" i="4"/>
  <c r="F56" i="4"/>
  <c r="F55" i="4"/>
  <c r="F54" i="4"/>
  <c r="E54" i="4"/>
  <c r="D54" i="4"/>
  <c r="F53" i="4"/>
  <c r="F52" i="4"/>
  <c r="F51" i="4"/>
  <c r="E51" i="4"/>
  <c r="D51" i="4"/>
  <c r="E50" i="4"/>
  <c r="D46" i="1" s="1"/>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I36" i="3"/>
  <c r="G36" i="3"/>
  <c r="B36" i="3"/>
  <c r="I35"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G1578" i="1" s="1"/>
  <c r="H1577" i="1"/>
  <c r="G1577" i="1"/>
  <c r="C1577" i="1"/>
  <c r="H1576" i="1"/>
  <c r="G1576" i="1"/>
  <c r="C1576" i="1"/>
  <c r="G1575" i="1"/>
  <c r="C1575" i="1"/>
  <c r="H1575" i="1" s="1"/>
  <c r="C1574" i="1"/>
  <c r="G1574" i="1" s="1"/>
  <c r="H1573" i="1"/>
  <c r="G1573" i="1"/>
  <c r="C1573" i="1"/>
  <c r="H1572" i="1"/>
  <c r="G1572" i="1"/>
  <c r="C1572" i="1"/>
  <c r="G1571" i="1"/>
  <c r="C1571" i="1"/>
  <c r="H1571" i="1" s="1"/>
  <c r="C1570" i="1"/>
  <c r="G1570" i="1" s="1"/>
  <c r="H1569" i="1"/>
  <c r="G1569" i="1"/>
  <c r="C1569" i="1"/>
  <c r="H1568" i="1"/>
  <c r="G1568" i="1"/>
  <c r="C1568" i="1"/>
  <c r="G1567" i="1"/>
  <c r="C1567" i="1"/>
  <c r="H1567" i="1" s="1"/>
  <c r="C1566" i="1"/>
  <c r="G1566" i="1" s="1"/>
  <c r="H1565" i="1"/>
  <c r="G1565" i="1"/>
  <c r="C1565" i="1"/>
  <c r="H1564" i="1"/>
  <c r="G1564" i="1"/>
  <c r="C1564" i="1"/>
  <c r="G1563" i="1"/>
  <c r="C1563" i="1"/>
  <c r="H1563" i="1" s="1"/>
  <c r="C1562" i="1"/>
  <c r="G1562" i="1" s="1"/>
  <c r="H1561" i="1"/>
  <c r="G1561" i="1"/>
  <c r="C1561" i="1"/>
  <c r="H1560" i="1"/>
  <c r="G1560" i="1"/>
  <c r="C1560" i="1"/>
  <c r="G1559" i="1"/>
  <c r="C1559" i="1"/>
  <c r="H1559" i="1" s="1"/>
  <c r="C1558" i="1"/>
  <c r="G1558" i="1" s="1"/>
  <c r="H1557" i="1"/>
  <c r="G1557" i="1"/>
  <c r="C1557" i="1"/>
  <c r="H1556" i="1"/>
  <c r="G1556" i="1"/>
  <c r="C1556" i="1"/>
  <c r="G1555" i="1"/>
  <c r="C1555" i="1"/>
  <c r="H1555" i="1" s="1"/>
  <c r="C1554" i="1"/>
  <c r="G1554" i="1" s="1"/>
  <c r="H1553" i="1"/>
  <c r="G1553" i="1"/>
  <c r="C1553" i="1"/>
  <c r="H1552" i="1"/>
  <c r="G1552" i="1"/>
  <c r="C1552" i="1"/>
  <c r="G1551" i="1"/>
  <c r="C1551" i="1"/>
  <c r="H1551" i="1" s="1"/>
  <c r="C1550" i="1"/>
  <c r="G1550" i="1" s="1"/>
  <c r="H1549" i="1"/>
  <c r="G1549" i="1"/>
  <c r="C1549" i="1"/>
  <c r="H1548" i="1"/>
  <c r="G1548" i="1"/>
  <c r="C1548" i="1"/>
  <c r="G1547" i="1"/>
  <c r="C1547" i="1"/>
  <c r="H1547" i="1" s="1"/>
  <c r="C1546" i="1"/>
  <c r="G1546" i="1" s="1"/>
  <c r="H1545" i="1"/>
  <c r="G1545" i="1"/>
  <c r="C1545" i="1"/>
  <c r="H1544" i="1"/>
  <c r="G1544" i="1"/>
  <c r="C1544" i="1"/>
  <c r="G1543" i="1"/>
  <c r="C1543" i="1"/>
  <c r="H1543" i="1" s="1"/>
  <c r="C1542" i="1"/>
  <c r="G1542" i="1" s="1"/>
  <c r="H1541" i="1"/>
  <c r="G1541" i="1"/>
  <c r="C1541" i="1"/>
  <c r="H1540" i="1"/>
  <c r="G1540" i="1"/>
  <c r="C1540" i="1"/>
  <c r="G1539" i="1"/>
  <c r="C1539" i="1"/>
  <c r="H1539" i="1" s="1"/>
  <c r="C1538" i="1"/>
  <c r="G1538" i="1" s="1"/>
  <c r="H1537" i="1"/>
  <c r="G1537" i="1"/>
  <c r="C1537" i="1"/>
  <c r="H1536" i="1"/>
  <c r="G1536" i="1"/>
  <c r="C1536" i="1"/>
  <c r="G1535" i="1"/>
  <c r="C1535" i="1"/>
  <c r="H1535" i="1" s="1"/>
  <c r="C1534" i="1"/>
  <c r="G1534" i="1" s="1"/>
  <c r="H1533" i="1"/>
  <c r="G1533" i="1"/>
  <c r="C1533" i="1"/>
  <c r="H1532" i="1"/>
  <c r="G1532" i="1"/>
  <c r="C1532" i="1"/>
  <c r="C1531" i="1"/>
  <c r="H1531" i="1" s="1"/>
  <c r="C1530" i="1"/>
  <c r="G1530" i="1" s="1"/>
  <c r="H1529" i="1"/>
  <c r="G1529" i="1"/>
  <c r="C1529" i="1"/>
  <c r="H1528" i="1"/>
  <c r="G1528" i="1"/>
  <c r="C1528" i="1"/>
  <c r="G1527" i="1"/>
  <c r="C1527" i="1"/>
  <c r="H1527" i="1" s="1"/>
  <c r="C1526" i="1"/>
  <c r="G1526" i="1" s="1"/>
  <c r="H1525" i="1"/>
  <c r="G1525" i="1"/>
  <c r="C1525" i="1"/>
  <c r="H1524" i="1"/>
  <c r="C1524" i="1"/>
  <c r="G1524" i="1" s="1"/>
  <c r="G1523" i="1"/>
  <c r="C1523" i="1"/>
  <c r="H1523" i="1" s="1"/>
  <c r="C1522" i="1"/>
  <c r="G1522" i="1" s="1"/>
  <c r="H1521" i="1"/>
  <c r="G1521" i="1"/>
  <c r="C1521" i="1"/>
  <c r="H1520" i="1"/>
  <c r="G1520" i="1"/>
  <c r="C1520" i="1"/>
  <c r="G1519" i="1"/>
  <c r="C1519" i="1"/>
  <c r="H1519" i="1" s="1"/>
  <c r="C1518" i="1"/>
  <c r="G1518" i="1" s="1"/>
  <c r="H1516" i="1"/>
  <c r="G1516" i="1"/>
  <c r="C1516" i="1"/>
  <c r="G1515" i="1"/>
  <c r="C1515" i="1"/>
  <c r="H1515" i="1" s="1"/>
  <c r="C1514" i="1"/>
  <c r="G1514" i="1" s="1"/>
  <c r="H1513" i="1"/>
  <c r="G1513" i="1"/>
  <c r="C1513" i="1"/>
  <c r="H1512" i="1"/>
  <c r="G1512" i="1"/>
  <c r="C1512" i="1"/>
  <c r="G1511" i="1"/>
  <c r="C1511" i="1"/>
  <c r="H1511" i="1" s="1"/>
  <c r="C1510" i="1"/>
  <c r="G1510" i="1" s="1"/>
  <c r="H1509" i="1"/>
  <c r="G1509" i="1"/>
  <c r="C1509" i="1"/>
  <c r="H1508" i="1"/>
  <c r="G1508" i="1"/>
  <c r="C1508" i="1"/>
  <c r="G1507" i="1"/>
  <c r="C1507" i="1"/>
  <c r="H1507" i="1" s="1"/>
  <c r="C1506" i="1"/>
  <c r="G1506" i="1" s="1"/>
  <c r="H1505" i="1"/>
  <c r="G1505" i="1"/>
  <c r="C1505" i="1"/>
  <c r="C1504" i="1"/>
  <c r="H1504" i="1" s="1"/>
  <c r="C1503" i="1"/>
  <c r="H1503" i="1" s="1"/>
  <c r="C1502" i="1"/>
  <c r="G1502" i="1" s="1"/>
  <c r="C1501" i="1"/>
  <c r="G1501" i="1" s="1"/>
  <c r="H1500" i="1"/>
  <c r="G1500" i="1"/>
  <c r="C1500" i="1"/>
  <c r="C1498" i="1"/>
  <c r="G1498" i="1" s="1"/>
  <c r="H1497" i="1"/>
  <c r="G1497" i="1"/>
  <c r="C1497" i="1"/>
  <c r="H1496" i="1"/>
  <c r="G1496" i="1"/>
  <c r="C1496" i="1"/>
  <c r="G1495" i="1"/>
  <c r="C1495" i="1"/>
  <c r="H1495" i="1" s="1"/>
  <c r="C1494" i="1"/>
  <c r="G1494" i="1" s="1"/>
  <c r="H1493" i="1"/>
  <c r="G1493" i="1"/>
  <c r="C1493" i="1"/>
  <c r="H1492" i="1"/>
  <c r="C1492" i="1"/>
  <c r="G1492" i="1" s="1"/>
  <c r="G1491" i="1"/>
  <c r="C1491" i="1"/>
  <c r="H1491" i="1" s="1"/>
  <c r="C1490" i="1"/>
  <c r="G1490" i="1" s="1"/>
  <c r="H1489" i="1"/>
  <c r="G1489" i="1"/>
  <c r="C1489" i="1"/>
  <c r="H1488" i="1"/>
  <c r="G1488" i="1"/>
  <c r="C1488" i="1"/>
  <c r="G1487" i="1"/>
  <c r="C1487" i="1"/>
  <c r="H1487" i="1" s="1"/>
  <c r="C1486" i="1"/>
  <c r="G1486" i="1" s="1"/>
  <c r="H1485" i="1"/>
  <c r="G1485" i="1"/>
  <c r="C1485" i="1"/>
  <c r="H1484" i="1"/>
  <c r="C1484" i="1"/>
  <c r="G1484" i="1" s="1"/>
  <c r="C1483" i="1"/>
  <c r="H1483" i="1" s="1"/>
  <c r="C1482" i="1"/>
  <c r="G1482" i="1" s="1"/>
  <c r="H1480" i="1"/>
  <c r="G1480" i="1"/>
  <c r="C1480" i="1"/>
  <c r="D1479" i="1"/>
  <c r="C1479" i="1"/>
  <c r="J1479" i="1" s="1"/>
  <c r="G1478" i="1"/>
  <c r="D1478" i="1"/>
  <c r="J1478" i="1" s="1"/>
  <c r="C1478" i="1"/>
  <c r="H1478" i="1" s="1"/>
  <c r="D1477" i="1"/>
  <c r="C1477" i="1"/>
  <c r="J1477" i="1" s="1"/>
  <c r="G1476" i="1"/>
  <c r="D1476" i="1"/>
  <c r="J1476" i="1" s="1"/>
  <c r="C1476" i="1"/>
  <c r="H1476" i="1" s="1"/>
  <c r="G1475" i="1"/>
  <c r="D1475" i="1"/>
  <c r="C1475" i="1"/>
  <c r="H1475" i="1" s="1"/>
  <c r="D1474" i="1"/>
  <c r="C1474" i="1"/>
  <c r="J1474" i="1" s="1"/>
  <c r="G1473" i="1"/>
  <c r="D1473" i="1"/>
  <c r="J1473" i="1" s="1"/>
  <c r="C1473" i="1"/>
  <c r="H1473" i="1" s="1"/>
  <c r="D1472" i="1"/>
  <c r="C1472" i="1"/>
  <c r="J1472" i="1" s="1"/>
  <c r="G1471" i="1"/>
  <c r="I1471" i="1" s="1"/>
  <c r="D1471" i="1"/>
  <c r="J1471" i="1" s="1"/>
  <c r="C1471" i="1"/>
  <c r="H1471" i="1" s="1"/>
  <c r="G1470" i="1"/>
  <c r="D1470" i="1"/>
  <c r="C1470" i="1"/>
  <c r="H1470" i="1" s="1"/>
  <c r="G1469" i="1"/>
  <c r="D1469" i="1"/>
  <c r="C1469" i="1"/>
  <c r="H1469" i="1" s="1"/>
  <c r="D1468" i="1"/>
  <c r="C1468" i="1"/>
  <c r="J1468" i="1" s="1"/>
  <c r="G1467" i="1"/>
  <c r="D1467" i="1"/>
  <c r="J1467" i="1" s="1"/>
  <c r="C1467" i="1"/>
  <c r="H1467" i="1" s="1"/>
  <c r="D1466" i="1"/>
  <c r="C1466" i="1"/>
  <c r="J1466" i="1" s="1"/>
  <c r="G1465" i="1"/>
  <c r="I1465" i="1" s="1"/>
  <c r="D1465" i="1"/>
  <c r="J1465" i="1" s="1"/>
  <c r="C1465" i="1"/>
  <c r="H1465" i="1" s="1"/>
  <c r="D1464" i="1"/>
  <c r="C1464" i="1"/>
  <c r="J1464" i="1" s="1"/>
  <c r="G1463" i="1"/>
  <c r="I1463" i="1" s="1"/>
  <c r="D1463" i="1"/>
  <c r="J1463" i="1" s="1"/>
  <c r="C1463" i="1"/>
  <c r="H1463" i="1" s="1"/>
  <c r="D1462" i="1"/>
  <c r="C1462" i="1"/>
  <c r="J1462" i="1" s="1"/>
  <c r="D1461" i="1"/>
  <c r="C1461" i="1"/>
  <c r="H1461" i="1" s="1"/>
  <c r="G1460" i="1"/>
  <c r="I1460" i="1" s="1"/>
  <c r="D1460" i="1"/>
  <c r="J1460" i="1" s="1"/>
  <c r="C1460" i="1"/>
  <c r="H1460" i="1" s="1"/>
  <c r="D1459" i="1"/>
  <c r="C1459" i="1"/>
  <c r="J1459" i="1" s="1"/>
  <c r="G1458" i="1"/>
  <c r="I1458" i="1" s="1"/>
  <c r="D1458" i="1"/>
  <c r="J1458" i="1" s="1"/>
  <c r="C1458" i="1"/>
  <c r="H1458" i="1" s="1"/>
  <c r="D1457" i="1"/>
  <c r="C1457" i="1"/>
  <c r="J1457" i="1" s="1"/>
  <c r="G1456" i="1"/>
  <c r="D1456" i="1"/>
  <c r="J1456" i="1" s="1"/>
  <c r="C1456" i="1"/>
  <c r="H1456" i="1" s="1"/>
  <c r="D1455" i="1"/>
  <c r="C1455" i="1"/>
  <c r="J1455" i="1" s="1"/>
  <c r="D1454" i="1"/>
  <c r="C1454" i="1"/>
  <c r="H1454" i="1" s="1"/>
  <c r="D1453" i="1"/>
  <c r="C1453" i="1"/>
  <c r="H1453" i="1" s="1"/>
  <c r="G1452" i="1"/>
  <c r="D1452" i="1"/>
  <c r="J1452" i="1" s="1"/>
  <c r="C1452" i="1"/>
  <c r="H1452" i="1" s="1"/>
  <c r="D1451" i="1"/>
  <c r="C1451" i="1"/>
  <c r="J1451" i="1" s="1"/>
  <c r="G1450" i="1"/>
  <c r="I1450" i="1" s="1"/>
  <c r="D1450" i="1"/>
  <c r="J1450" i="1" s="1"/>
  <c r="C1450" i="1"/>
  <c r="H1450" i="1" s="1"/>
  <c r="D1449" i="1"/>
  <c r="C1449" i="1"/>
  <c r="J1449" i="1" s="1"/>
  <c r="G1448" i="1"/>
  <c r="I1448" i="1" s="1"/>
  <c r="D1448" i="1"/>
  <c r="J1448" i="1" s="1"/>
  <c r="C1448" i="1"/>
  <c r="H1448" i="1" s="1"/>
  <c r="D1447" i="1"/>
  <c r="C1447" i="1"/>
  <c r="J1447" i="1" s="1"/>
  <c r="G1446" i="1"/>
  <c r="D1446" i="1"/>
  <c r="J1446" i="1" s="1"/>
  <c r="C1446" i="1"/>
  <c r="H1446" i="1" s="1"/>
  <c r="H1445" i="1"/>
  <c r="G1445" i="1"/>
  <c r="D1445" i="1"/>
  <c r="C1445" i="1"/>
  <c r="J1445" i="1" s="1"/>
  <c r="D1444" i="1"/>
  <c r="J1444" i="1" s="1"/>
  <c r="C1444" i="1"/>
  <c r="G1444" i="1" s="1"/>
  <c r="H1443" i="1"/>
  <c r="G1443" i="1"/>
  <c r="I1443" i="1" s="1"/>
  <c r="D1443" i="1"/>
  <c r="J1443" i="1" s="1"/>
  <c r="C1443" i="1"/>
  <c r="D1442" i="1"/>
  <c r="J1442" i="1" s="1"/>
  <c r="C1442" i="1"/>
  <c r="G1442" i="1" s="1"/>
  <c r="H1441" i="1"/>
  <c r="G1441" i="1"/>
  <c r="I1441" i="1" s="1"/>
  <c r="D1441" i="1"/>
  <c r="J1441" i="1" s="1"/>
  <c r="C1441" i="1"/>
  <c r="D1440" i="1"/>
  <c r="J1440" i="1" s="1"/>
  <c r="C1440" i="1"/>
  <c r="G1440" i="1" s="1"/>
  <c r="D1439" i="1"/>
  <c r="J1439" i="1" s="1"/>
  <c r="C1439" i="1"/>
  <c r="C1438"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D1402" i="1"/>
  <c r="G1402" i="1" s="1"/>
  <c r="C1402" i="1"/>
  <c r="H1401" i="1"/>
  <c r="D1401" i="1"/>
  <c r="G1401" i="1" s="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D1264" i="1"/>
  <c r="G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D1228" i="1"/>
  <c r="G1228" i="1" s="1"/>
  <c r="C1228" i="1"/>
  <c r="H1227" i="1"/>
  <c r="G1227" i="1"/>
  <c r="D1227" i="1"/>
  <c r="C1227" i="1"/>
  <c r="H1226" i="1"/>
  <c r="G1226" i="1"/>
  <c r="D1226" i="1"/>
  <c r="C1226" i="1"/>
  <c r="H1225" i="1"/>
  <c r="G1225" i="1"/>
  <c r="D1225" i="1"/>
  <c r="C1225" i="1"/>
  <c r="H1224" i="1"/>
  <c r="D1224" i="1"/>
  <c r="G1224" i="1" s="1"/>
  <c r="C1224" i="1"/>
  <c r="H1223" i="1"/>
  <c r="D1223" i="1"/>
  <c r="G1223" i="1" s="1"/>
  <c r="C1223" i="1"/>
  <c r="H1221" i="1"/>
  <c r="G1221" i="1"/>
  <c r="D1221" i="1"/>
  <c r="C1221" i="1"/>
  <c r="H1220" i="1"/>
  <c r="G1220" i="1"/>
  <c r="D1220" i="1"/>
  <c r="C1220" i="1"/>
  <c r="H1219" i="1"/>
  <c r="G1219" i="1"/>
  <c r="D1219" i="1"/>
  <c r="C1219" i="1"/>
  <c r="H1218" i="1"/>
  <c r="G1218" i="1"/>
  <c r="D1218" i="1"/>
  <c r="C1218" i="1"/>
  <c r="H1217" i="1"/>
  <c r="G1217" i="1"/>
  <c r="D1217" i="1"/>
  <c r="C1217" i="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H1155" i="1"/>
  <c r="D1155" i="1"/>
  <c r="G1155" i="1" s="1"/>
  <c r="C1155"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G1033" i="1" s="1"/>
  <c r="C1033" i="1"/>
  <c r="H1032" i="1"/>
  <c r="D1032" i="1"/>
  <c r="G1032" i="1" s="1"/>
  <c r="C1032" i="1"/>
  <c r="H1031" i="1"/>
  <c r="G1031" i="1"/>
  <c r="D1031" i="1"/>
  <c r="C1031" i="1"/>
  <c r="G1030"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D1018" i="1"/>
  <c r="G1018" i="1" s="1"/>
  <c r="C1018" i="1"/>
  <c r="H1017" i="1"/>
  <c r="G1017" i="1"/>
  <c r="D1017" i="1"/>
  <c r="C1017" i="1"/>
  <c r="H1016" i="1"/>
  <c r="G1016" i="1"/>
  <c r="D1016" i="1"/>
  <c r="C1016" i="1"/>
  <c r="H1015" i="1"/>
  <c r="G1015" i="1"/>
  <c r="D1015" i="1"/>
  <c r="C1015" i="1"/>
  <c r="H1014" i="1"/>
  <c r="D1014" i="1"/>
  <c r="G1014" i="1" s="1"/>
  <c r="C1014"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D1006" i="1"/>
  <c r="G1006" i="1" s="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D658" i="1"/>
  <c r="G658" i="1" s="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H646" i="1"/>
  <c r="G646" i="1"/>
  <c r="D646" i="1"/>
  <c r="C646" i="1"/>
  <c r="C645" i="1"/>
  <c r="D644" i="1"/>
  <c r="H644" i="1" s="1"/>
  <c r="C644" i="1"/>
  <c r="D643" i="1"/>
  <c r="H643" i="1" s="1"/>
  <c r="C643" i="1"/>
  <c r="H642" i="1"/>
  <c r="G642" i="1"/>
  <c r="D642" i="1"/>
  <c r="C642" i="1"/>
  <c r="H641" i="1"/>
  <c r="G641" i="1"/>
  <c r="D641" i="1"/>
  <c r="C641" i="1"/>
  <c r="C638" i="1"/>
  <c r="D632" i="1"/>
  <c r="H632" i="1" s="1"/>
  <c r="C632" i="1"/>
  <c r="D631" i="1"/>
  <c r="H631" i="1" s="1"/>
  <c r="C631" i="1"/>
  <c r="D630"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D412" i="1"/>
  <c r="H412" i="1" s="1"/>
  <c r="C412" i="1"/>
  <c r="C411" i="1"/>
  <c r="H406" i="1"/>
  <c r="G406" i="1"/>
  <c r="D406" i="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D378" i="1"/>
  <c r="G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D207" i="1"/>
  <c r="G207" i="1" s="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D182" i="1"/>
  <c r="G182" i="1" s="1"/>
  <c r="C182" i="1"/>
  <c r="H181" i="1"/>
  <c r="D181" i="1"/>
  <c r="G181" i="1" s="1"/>
  <c r="C181" i="1"/>
  <c r="H180" i="1"/>
  <c r="G180" i="1"/>
  <c r="D180" i="1"/>
  <c r="C180" i="1"/>
  <c r="H179" i="1"/>
  <c r="G179" i="1"/>
  <c r="D179" i="1"/>
  <c r="C179" i="1"/>
  <c r="H178" i="1"/>
  <c r="G178" i="1"/>
  <c r="D178" i="1"/>
  <c r="C178" i="1"/>
  <c r="H177" i="1"/>
  <c r="G177" i="1"/>
  <c r="D177" i="1"/>
  <c r="C177" i="1"/>
  <c r="H176" i="1"/>
  <c r="D176" i="1"/>
  <c r="G176" i="1" s="1"/>
  <c r="C176" i="1"/>
  <c r="H175" i="1"/>
  <c r="G175" i="1"/>
  <c r="D175" i="1"/>
  <c r="C175" i="1"/>
  <c r="D174" i="1"/>
  <c r="H174" i="1" s="1"/>
  <c r="C174" i="1"/>
  <c r="D173" i="1"/>
  <c r="H173" i="1" s="1"/>
  <c r="C173" i="1"/>
  <c r="H172" i="1"/>
  <c r="G172" i="1"/>
  <c r="D172" i="1"/>
  <c r="C172" i="1"/>
  <c r="H171" i="1"/>
  <c r="G171" i="1"/>
  <c r="D171" i="1"/>
  <c r="C171" i="1"/>
  <c r="D170" i="1"/>
  <c r="H170" i="1" s="1"/>
  <c r="C170" i="1"/>
  <c r="H169" i="1"/>
  <c r="G169" i="1"/>
  <c r="D169" i="1"/>
  <c r="C169" i="1"/>
  <c r="D168" i="1"/>
  <c r="H168" i="1" s="1"/>
  <c r="C168" i="1"/>
  <c r="H167" i="1"/>
  <c r="G167" i="1"/>
  <c r="D167" i="1"/>
  <c r="C167" i="1"/>
  <c r="D166" i="1"/>
  <c r="H166" i="1" s="1"/>
  <c r="C166" i="1"/>
  <c r="D165" i="1"/>
  <c r="H165" i="1" s="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H130" i="1"/>
  <c r="G130" i="1"/>
  <c r="D130" i="1"/>
  <c r="C130"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D57" i="1"/>
  <c r="G57" i="1" s="1"/>
  <c r="C57" i="1"/>
  <c r="H56" i="1"/>
  <c r="G56" i="1"/>
  <c r="D56" i="1"/>
  <c r="C56" i="1"/>
  <c r="H55" i="1"/>
  <c r="D55" i="1"/>
  <c r="G55" i="1" s="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7" i="9" l="1"/>
  <c r="B27" i="9" s="1"/>
  <c r="B215" i="9"/>
  <c r="G1531" i="1"/>
  <c r="H1501" i="1"/>
  <c r="G1504" i="1"/>
  <c r="G1503" i="1"/>
  <c r="H1499" i="1"/>
  <c r="G1499" i="1"/>
  <c r="H1481" i="1"/>
  <c r="G1481" i="1"/>
  <c r="G1483" i="1"/>
  <c r="H1439" i="1"/>
  <c r="D1438" i="1"/>
  <c r="G1438" i="1" s="1"/>
  <c r="G1437" i="1"/>
  <c r="H1437" i="1"/>
  <c r="H1438" i="1"/>
  <c r="G1439" i="1"/>
  <c r="I1439" i="1" s="1"/>
  <c r="E245" i="5"/>
  <c r="D1222" i="1" s="1"/>
  <c r="G1216" i="1"/>
  <c r="H1216" i="1"/>
  <c r="F239" i="5"/>
  <c r="E238" i="5"/>
  <c r="F238" i="5" s="1"/>
  <c r="G1156" i="1"/>
  <c r="D1013" i="1"/>
  <c r="H997" i="1"/>
  <c r="G997" i="1"/>
  <c r="E12" i="5"/>
  <c r="D990" i="1" s="1"/>
  <c r="G632" i="1"/>
  <c r="G631" i="1"/>
  <c r="B275" i="9"/>
  <c r="G644" i="1"/>
  <c r="G643" i="1"/>
  <c r="D645" i="1"/>
  <c r="G405" i="1"/>
  <c r="D411" i="1"/>
  <c r="H411" i="1" s="1"/>
  <c r="E363" i="4"/>
  <c r="D358" i="1" s="1"/>
  <c r="G411" i="1"/>
  <c r="G412" i="1"/>
  <c r="F210" i="4"/>
  <c r="E45" i="9"/>
  <c r="B45" i="9" s="1"/>
  <c r="G173" i="1"/>
  <c r="G174" i="1"/>
  <c r="G170" i="1"/>
  <c r="G168" i="1"/>
  <c r="G165" i="1"/>
  <c r="G166" i="1"/>
  <c r="F169" i="4"/>
  <c r="G155" i="1"/>
  <c r="G157" i="1"/>
  <c r="E152" i="4"/>
  <c r="D148" i="1" s="1"/>
  <c r="F159" i="4"/>
  <c r="G154" i="1"/>
  <c r="G149" i="1"/>
  <c r="G150" i="1"/>
  <c r="I1452" i="1"/>
  <c r="I1467" i="1"/>
  <c r="I1473" i="1"/>
  <c r="I1476" i="1"/>
  <c r="I1446" i="1"/>
  <c r="I1456" i="1"/>
  <c r="I1478" i="1"/>
  <c r="H1440" i="1"/>
  <c r="I1440" i="1" s="1"/>
  <c r="H1442" i="1"/>
  <c r="I1442" i="1" s="1"/>
  <c r="H1444" i="1"/>
  <c r="I1444" i="1" s="1"/>
  <c r="G1447" i="1"/>
  <c r="G1449" i="1"/>
  <c r="G1451" i="1"/>
  <c r="G1453" i="1"/>
  <c r="G1454" i="1"/>
  <c r="G1455" i="1"/>
  <c r="G1457" i="1"/>
  <c r="G1459" i="1"/>
  <c r="G1461" i="1"/>
  <c r="G1462" i="1"/>
  <c r="G1464" i="1"/>
  <c r="G1466" i="1"/>
  <c r="G1468" i="1"/>
  <c r="G1472" i="1"/>
  <c r="G1474" i="1"/>
  <c r="G1477" i="1"/>
  <c r="G1479" i="1"/>
  <c r="H1482" i="1"/>
  <c r="H1486" i="1"/>
  <c r="H1490" i="1"/>
  <c r="H1494" i="1"/>
  <c r="H1498" i="1"/>
  <c r="H1502" i="1"/>
  <c r="H1506" i="1"/>
  <c r="H1510" i="1"/>
  <c r="H1514" i="1"/>
  <c r="H1518" i="1"/>
  <c r="H1522" i="1"/>
  <c r="H1526" i="1"/>
  <c r="H1530" i="1"/>
  <c r="H1534" i="1"/>
  <c r="H1538" i="1"/>
  <c r="H1542" i="1"/>
  <c r="H1546" i="1"/>
  <c r="H1550" i="1"/>
  <c r="H1554" i="1"/>
  <c r="H1558" i="1"/>
  <c r="H1562" i="1"/>
  <c r="H1566" i="1"/>
  <c r="H1570" i="1"/>
  <c r="H1574" i="1"/>
  <c r="H1578" i="1"/>
  <c r="D50" i="4"/>
  <c r="F65" i="4"/>
  <c r="F351" i="4"/>
  <c r="I24" i="3"/>
  <c r="H1447" i="1"/>
  <c r="H1449" i="1"/>
  <c r="H1451" i="1"/>
  <c r="H1455" i="1"/>
  <c r="H1457" i="1"/>
  <c r="H1459" i="1"/>
  <c r="H1462" i="1"/>
  <c r="H1464" i="1"/>
  <c r="H1466" i="1"/>
  <c r="H1468" i="1"/>
  <c r="H1472" i="1"/>
  <c r="H1474" i="1"/>
  <c r="H1477" i="1"/>
  <c r="H1479" i="1"/>
  <c r="F8" i="4"/>
  <c r="D7" i="4"/>
  <c r="E635" i="4"/>
  <c r="D629" i="1" s="1"/>
  <c r="H308" i="9"/>
  <c r="F299" i="4"/>
  <c r="D82" i="4"/>
  <c r="F91" i="4"/>
  <c r="D124" i="4"/>
  <c r="F125" i="4"/>
  <c r="F134" i="4"/>
  <c r="E133" i="4"/>
  <c r="D129" i="1" s="1"/>
  <c r="D152" i="4"/>
  <c r="F153" i="4"/>
  <c r="E163" i="4"/>
  <c r="D159" i="1" s="1"/>
  <c r="D139" i="4"/>
  <c r="D163" i="4"/>
  <c r="F197" i="4"/>
  <c r="F231" i="4"/>
  <c r="F300" i="4"/>
  <c r="D344" i="4"/>
  <c r="F352" i="4"/>
  <c r="D396" i="4"/>
  <c r="D643" i="4"/>
  <c r="E644" i="4"/>
  <c r="D638" i="1" s="1"/>
  <c r="D421" i="4"/>
  <c r="D515" i="4"/>
  <c r="F529" i="4"/>
  <c r="D567" i="4"/>
  <c r="D580" i="4"/>
  <c r="F8" i="5"/>
  <c r="F70" i="5"/>
  <c r="D69" i="5"/>
  <c r="D106" i="4"/>
  <c r="D311" i="4"/>
  <c r="D363" i="4"/>
  <c r="F417" i="4"/>
  <c r="D472" i="4"/>
  <c r="D484" i="4"/>
  <c r="D190" i="5"/>
  <c r="F36" i="6"/>
  <c r="D35" i="6"/>
  <c r="E87" i="5"/>
  <c r="D177" i="5"/>
  <c r="F180" i="5"/>
  <c r="F207" i="5"/>
  <c r="D206" i="5"/>
  <c r="D141" i="6"/>
  <c r="F5" i="6"/>
  <c r="E35" i="6"/>
  <c r="D114" i="6"/>
  <c r="F130" i="6"/>
  <c r="D129" i="6"/>
  <c r="E5" i="7"/>
  <c r="D12" i="5"/>
  <c r="D7" i="5" s="1"/>
  <c r="E206" i="5"/>
  <c r="D245" i="5"/>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M213" i="9"/>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G164" i="9"/>
  <c r="E164" i="9" s="1"/>
  <c r="B164" i="9" s="1"/>
  <c r="G163" i="9"/>
  <c r="E163" i="9" s="1"/>
  <c r="B163" i="9" s="1"/>
  <c r="G162" i="9"/>
  <c r="E162" i="9" s="1"/>
  <c r="B162" i="9" s="1"/>
  <c r="G161" i="9"/>
  <c r="E161" i="9" s="1"/>
  <c r="B161" i="9" s="1"/>
  <c r="I10" i="9"/>
  <c r="B100" i="9"/>
  <c r="E290" i="9"/>
  <c r="B290" i="9" s="1"/>
  <c r="D42" i="8"/>
  <c r="G313" i="9" s="1"/>
  <c r="E313" i="9" s="1"/>
  <c r="B96" i="9"/>
  <c r="B252" i="9"/>
  <c r="B260" i="9"/>
  <c r="B267" i="9"/>
  <c r="B268" i="9"/>
  <c r="E283" i="9"/>
  <c r="B283" i="9" s="1"/>
  <c r="E288" i="9"/>
  <c r="B288" i="9" s="1"/>
  <c r="E300" i="9"/>
  <c r="B300" i="9" s="1"/>
  <c r="B218" i="9"/>
  <c r="F221" i="9"/>
  <c r="B221" i="9" s="1"/>
  <c r="B226" i="9"/>
  <c r="F229" i="9"/>
  <c r="B229" i="9" s="1"/>
  <c r="B234" i="9"/>
  <c r="F237" i="9"/>
  <c r="B237" i="9" s="1"/>
  <c r="B242" i="9"/>
  <c r="F245" i="9"/>
  <c r="B245" i="9" s="1"/>
  <c r="F253" i="9"/>
  <c r="B253" i="9" s="1"/>
  <c r="F261" i="9"/>
  <c r="B261" i="9" s="1"/>
  <c r="F269" i="9"/>
  <c r="B269" i="9" s="1"/>
  <c r="E273" i="9"/>
  <c r="B273" i="9" s="1"/>
  <c r="E296" i="9"/>
  <c r="B296" i="9" s="1"/>
  <c r="B214" i="9"/>
  <c r="F217" i="9"/>
  <c r="B217" i="9" s="1"/>
  <c r="B222" i="9"/>
  <c r="F225" i="9"/>
  <c r="B225" i="9" s="1"/>
  <c r="B230" i="9"/>
  <c r="F233" i="9"/>
  <c r="B233" i="9" s="1"/>
  <c r="B238" i="9"/>
  <c r="F241" i="9"/>
  <c r="B241" i="9" s="1"/>
  <c r="F249" i="9"/>
  <c r="B249" i="9" s="1"/>
  <c r="F257" i="9"/>
  <c r="B257" i="9" s="1"/>
  <c r="F265" i="9"/>
  <c r="B265" i="9" s="1"/>
  <c r="F277" i="9"/>
  <c r="B294" i="9"/>
  <c r="E237" i="5" l="1"/>
  <c r="D1215" i="1"/>
  <c r="H1013" i="1"/>
  <c r="G1013" i="1"/>
  <c r="E7" i="5"/>
  <c r="F7" i="5" s="1"/>
  <c r="H645" i="1"/>
  <c r="G645" i="1"/>
  <c r="E350" i="4"/>
  <c r="F644" i="4"/>
  <c r="F133" i="4"/>
  <c r="H20" i="3"/>
  <c r="C985" i="1"/>
  <c r="B313" i="9"/>
  <c r="E165" i="9"/>
  <c r="B165" i="9" s="1"/>
  <c r="F245" i="5"/>
  <c r="C1222" i="1"/>
  <c r="I29" i="3"/>
  <c r="D1436" i="1"/>
  <c r="I25" i="3"/>
  <c r="D1329" i="1"/>
  <c r="G311" i="9"/>
  <c r="E311" i="9" s="1"/>
  <c r="B311" i="9" s="1"/>
  <c r="F206" i="5"/>
  <c r="C1183" i="1"/>
  <c r="E68" i="5"/>
  <c r="D1065" i="1"/>
  <c r="G310" i="9"/>
  <c r="E310" i="9" s="1"/>
  <c r="B310" i="9" s="1"/>
  <c r="F190" i="5"/>
  <c r="C1167" i="1"/>
  <c r="F363" i="4"/>
  <c r="C358" i="1"/>
  <c r="F643" i="4"/>
  <c r="C637" i="1"/>
  <c r="C135" i="1"/>
  <c r="F139" i="4"/>
  <c r="H21" i="9"/>
  <c r="G21" i="9"/>
  <c r="E21" i="9" s="1"/>
  <c r="F152" i="4"/>
  <c r="D151" i="4"/>
  <c r="C148" i="1"/>
  <c r="F124" i="4"/>
  <c r="C120" i="1"/>
  <c r="E141" i="6"/>
  <c r="F141" i="6" s="1"/>
  <c r="I1477" i="1"/>
  <c r="I1466" i="1"/>
  <c r="I1459" i="1"/>
  <c r="D237" i="5"/>
  <c r="F129" i="6"/>
  <c r="C1423" i="1"/>
  <c r="F484" i="4"/>
  <c r="C478" i="1"/>
  <c r="F311" i="4"/>
  <c r="C306" i="1"/>
  <c r="F515" i="4"/>
  <c r="C509" i="1"/>
  <c r="F396" i="4"/>
  <c r="C391" i="1"/>
  <c r="H129" i="1"/>
  <c r="G129" i="1"/>
  <c r="D298" i="4"/>
  <c r="D350" i="4"/>
  <c r="C46" i="1"/>
  <c r="F50" i="4"/>
  <c r="I1474" i="1"/>
  <c r="I1464" i="1"/>
  <c r="I1457" i="1"/>
  <c r="I1451" i="1"/>
  <c r="H311" i="9"/>
  <c r="D1183" i="1"/>
  <c r="C1435" i="1"/>
  <c r="H28" i="3"/>
  <c r="F35" i="6"/>
  <c r="H25" i="3"/>
  <c r="C1329" i="1"/>
  <c r="F472" i="4"/>
  <c r="C466" i="1"/>
  <c r="F106" i="4"/>
  <c r="C102" i="1"/>
  <c r="D68" i="5"/>
  <c r="F69" i="5"/>
  <c r="C1047" i="1"/>
  <c r="F580" i="4"/>
  <c r="C574" i="1"/>
  <c r="F421" i="4"/>
  <c r="D420" i="4"/>
  <c r="C415" i="1"/>
  <c r="F82" i="4"/>
  <c r="C78" i="1"/>
  <c r="I1472" i="1"/>
  <c r="I1462" i="1"/>
  <c r="I1455" i="1"/>
  <c r="I1449" i="1"/>
  <c r="E6" i="4"/>
  <c r="K1451" i="9"/>
  <c r="G314" i="9"/>
  <c r="E314" i="9" s="1"/>
  <c r="B314" i="9" s="1"/>
  <c r="I34" i="3"/>
  <c r="C1517" i="1"/>
  <c r="F213" i="9"/>
  <c r="B213" i="9" s="1"/>
  <c r="G316" i="9"/>
  <c r="E316" i="9" s="1"/>
  <c r="F12" i="5"/>
  <c r="C990" i="1"/>
  <c r="F114" i="6"/>
  <c r="C1408" i="1"/>
  <c r="H27" i="3"/>
  <c r="G318" i="9"/>
  <c r="E318" i="9" s="1"/>
  <c r="G308" i="9"/>
  <c r="E308" i="9" s="1"/>
  <c r="B308" i="9" s="1"/>
  <c r="F177" i="5"/>
  <c r="D176" i="5"/>
  <c r="C1154" i="1"/>
  <c r="F567" i="4"/>
  <c r="C561" i="1"/>
  <c r="G638" i="1"/>
  <c r="H638" i="1"/>
  <c r="F344" i="4"/>
  <c r="C339" i="1"/>
  <c r="F163" i="4"/>
  <c r="C159" i="1"/>
  <c r="D528" i="4"/>
  <c r="E176" i="5"/>
  <c r="D6" i="4"/>
  <c r="C3" i="1"/>
  <c r="F7" i="4"/>
  <c r="E151" i="4"/>
  <c r="I1479" i="1"/>
  <c r="I1468" i="1"/>
  <c r="I1447" i="1"/>
  <c r="G1215" i="1" l="1"/>
  <c r="H1215" i="1"/>
  <c r="I23" i="3"/>
  <c r="D1214" i="1"/>
  <c r="D985" i="1"/>
  <c r="I20" i="3"/>
  <c r="E408" i="4"/>
  <c r="D403" i="1" s="1"/>
  <c r="D345" i="1"/>
  <c r="E407" i="4"/>
  <c r="D402" i="1" s="1"/>
  <c r="H3" i="1"/>
  <c r="G3" i="1"/>
  <c r="H415" i="1"/>
  <c r="G415" i="1"/>
  <c r="H102" i="1"/>
  <c r="G102" i="1"/>
  <c r="H1329" i="1"/>
  <c r="G1329" i="1"/>
  <c r="H509" i="1"/>
  <c r="G509" i="1"/>
  <c r="G478" i="1"/>
  <c r="H478" i="1"/>
  <c r="F237" i="5"/>
  <c r="C1214" i="1"/>
  <c r="H23" i="3"/>
  <c r="I28" i="3"/>
  <c r="D1435" i="1"/>
  <c r="H9" i="3" s="1"/>
  <c r="D289" i="4"/>
  <c r="C147" i="1"/>
  <c r="F151" i="4"/>
  <c r="H17" i="3"/>
  <c r="G358" i="1"/>
  <c r="H358" i="1"/>
  <c r="H1436" i="1"/>
  <c r="G1436" i="1"/>
  <c r="H985" i="1"/>
  <c r="G985" i="1"/>
  <c r="E317" i="9"/>
  <c r="B318" i="9"/>
  <c r="E412" i="4"/>
  <c r="I16" i="3"/>
  <c r="D2" i="1"/>
  <c r="H1047" i="1"/>
  <c r="G1047" i="1"/>
  <c r="G46" i="1"/>
  <c r="H46" i="1"/>
  <c r="H120" i="1"/>
  <c r="G120" i="1"/>
  <c r="G135" i="1"/>
  <c r="H135" i="1"/>
  <c r="H1065" i="1"/>
  <c r="G1065" i="1"/>
  <c r="H1154" i="1"/>
  <c r="G1154" i="1"/>
  <c r="E289" i="4"/>
  <c r="E290" i="4" s="1"/>
  <c r="D286" i="1" s="1"/>
  <c r="I17" i="3"/>
  <c r="D147" i="1"/>
  <c r="E175" i="5"/>
  <c r="D1152" i="1" s="1"/>
  <c r="I22" i="3"/>
  <c r="D1153" i="1"/>
  <c r="H19" i="9"/>
  <c r="E19" i="9" s="1"/>
  <c r="B19" i="9" s="1"/>
  <c r="G339" i="1"/>
  <c r="H339" i="1"/>
  <c r="H561" i="1"/>
  <c r="G561" i="1"/>
  <c r="H1408" i="1"/>
  <c r="G1408" i="1"/>
  <c r="B316" i="9"/>
  <c r="E315" i="9"/>
  <c r="I10" i="3" s="1"/>
  <c r="G78" i="1"/>
  <c r="H78" i="1"/>
  <c r="H466" i="1"/>
  <c r="G466" i="1"/>
  <c r="D408" i="4"/>
  <c r="F350" i="4"/>
  <c r="C345" i="1"/>
  <c r="H391" i="1"/>
  <c r="G391" i="1"/>
  <c r="H306" i="1"/>
  <c r="G306" i="1"/>
  <c r="H1423" i="1"/>
  <c r="G1423" i="1"/>
  <c r="B21" i="9"/>
  <c r="H637" i="1"/>
  <c r="G637" i="1"/>
  <c r="H1167" i="1"/>
  <c r="G1167" i="1"/>
  <c r="E6" i="5"/>
  <c r="I21" i="3"/>
  <c r="D1046" i="1"/>
  <c r="H1222" i="1"/>
  <c r="G1222" i="1"/>
  <c r="H159" i="1"/>
  <c r="G159" i="1"/>
  <c r="H990" i="1"/>
  <c r="G990" i="1"/>
  <c r="D290" i="4"/>
  <c r="D412" i="4"/>
  <c r="F6" i="4"/>
  <c r="C2" i="1"/>
  <c r="H16" i="3"/>
  <c r="F176" i="5"/>
  <c r="D175" i="5"/>
  <c r="C1153" i="1"/>
  <c r="H22" i="3"/>
  <c r="H1517" i="1"/>
  <c r="G1517" i="1"/>
  <c r="H11" i="3"/>
  <c r="F420" i="4"/>
  <c r="D635" i="4"/>
  <c r="C414" i="1"/>
  <c r="D636" i="4"/>
  <c r="F528" i="4"/>
  <c r="C522" i="1"/>
  <c r="H574" i="1"/>
  <c r="G574" i="1"/>
  <c r="F68" i="5"/>
  <c r="H21" i="3"/>
  <c r="C1046" i="1"/>
  <c r="D407" i="4"/>
  <c r="F298" i="4"/>
  <c r="C293" i="1"/>
  <c r="H148" i="1"/>
  <c r="G148" i="1"/>
  <c r="H1183" i="1"/>
  <c r="G1183" i="1"/>
  <c r="E312" i="9"/>
  <c r="D6" i="5"/>
  <c r="K3" i="9" l="1"/>
  <c r="I9" i="3"/>
  <c r="F407" i="4"/>
  <c r="C402" i="1"/>
  <c r="H1046" i="1"/>
  <c r="G1046" i="1"/>
  <c r="H414" i="1"/>
  <c r="G414" i="1"/>
  <c r="F175" i="5"/>
  <c r="C1152" i="1"/>
  <c r="H278" i="9"/>
  <c r="D984" i="1"/>
  <c r="G293" i="1"/>
  <c r="H293" i="1"/>
  <c r="G522" i="1"/>
  <c r="H522" i="1"/>
  <c r="G1435" i="1"/>
  <c r="F635" i="4"/>
  <c r="C629" i="1"/>
  <c r="D639" i="4"/>
  <c r="F412" i="4"/>
  <c r="C407" i="1"/>
  <c r="H345" i="1"/>
  <c r="G345" i="1"/>
  <c r="F290" i="4"/>
  <c r="C286" i="1"/>
  <c r="E291" i="4"/>
  <c r="D287" i="1" s="1"/>
  <c r="E413" i="4"/>
  <c r="E414" i="4" s="1"/>
  <c r="D409" i="1" s="1"/>
  <c r="D285" i="1"/>
  <c r="E639" i="4"/>
  <c r="D407" i="1"/>
  <c r="H147" i="1"/>
  <c r="G147" i="1"/>
  <c r="H1435" i="1"/>
  <c r="G285" i="9"/>
  <c r="E285" i="9" s="1"/>
  <c r="B285" i="9" s="1"/>
  <c r="G278" i="9"/>
  <c r="F6" i="5"/>
  <c r="C984" i="1"/>
  <c r="F636" i="4"/>
  <c r="C630" i="1"/>
  <c r="N3" i="9"/>
  <c r="I11" i="3"/>
  <c r="H1153" i="1"/>
  <c r="G1153" i="1"/>
  <c r="H2" i="1"/>
  <c r="G2" i="1"/>
  <c r="F408" i="4"/>
  <c r="C403" i="1"/>
  <c r="D413" i="4"/>
  <c r="D291" i="4"/>
  <c r="F289" i="4"/>
  <c r="C285" i="1"/>
  <c r="H1214" i="1"/>
  <c r="G1214" i="1"/>
  <c r="E278" i="9" l="1"/>
  <c r="H8" i="3"/>
  <c r="G984" i="1"/>
  <c r="H984" i="1"/>
  <c r="D633" i="1"/>
  <c r="G286" i="1"/>
  <c r="H286" i="1"/>
  <c r="G407" i="1"/>
  <c r="H407" i="1"/>
  <c r="G629" i="1"/>
  <c r="H629" i="1"/>
  <c r="H402" i="1"/>
  <c r="G402" i="1"/>
  <c r="G285" i="1"/>
  <c r="H285" i="1"/>
  <c r="H403" i="1"/>
  <c r="G403" i="1"/>
  <c r="G630" i="1"/>
  <c r="H630" i="1"/>
  <c r="B278" i="9"/>
  <c r="E277" i="9"/>
  <c r="H1152" i="1"/>
  <c r="G1152" i="1"/>
  <c r="D415" i="4"/>
  <c r="F413" i="4"/>
  <c r="D640" i="4"/>
  <c r="C408" i="1"/>
  <c r="F639" i="4"/>
  <c r="D641" i="4"/>
  <c r="C633" i="1"/>
  <c r="F291" i="4"/>
  <c r="C287" i="1"/>
  <c r="E415" i="4"/>
  <c r="D410" i="1" s="1"/>
  <c r="E640" i="4"/>
  <c r="E641" i="4" s="1"/>
  <c r="D408" i="1"/>
  <c r="D414" i="4"/>
  <c r="F415" i="4" l="1"/>
  <c r="C410" i="1"/>
  <c r="F414" i="4"/>
  <c r="C409" i="1"/>
  <c r="F641" i="4"/>
  <c r="C635" i="1"/>
  <c r="G287" i="1"/>
  <c r="H287" i="1"/>
  <c r="D635" i="1"/>
  <c r="E642" i="4"/>
  <c r="E645" i="4" s="1"/>
  <c r="D634" i="1"/>
  <c r="H408" i="1"/>
  <c r="G408" i="1"/>
  <c r="G633" i="1"/>
  <c r="H633" i="1"/>
  <c r="D642" i="4"/>
  <c r="D645" i="4" s="1"/>
  <c r="F640" i="4"/>
  <c r="C634" i="1"/>
  <c r="M3" i="9"/>
  <c r="I8" i="3"/>
  <c r="F645" i="4" l="1"/>
  <c r="C639" i="1"/>
  <c r="H18" i="3"/>
  <c r="I18" i="3"/>
  <c r="D639" i="1"/>
  <c r="G635" i="1"/>
  <c r="H635" i="1"/>
  <c r="H410" i="1"/>
  <c r="G410" i="1"/>
  <c r="H409" i="1"/>
  <c r="G409" i="1"/>
  <c r="D646" i="4"/>
  <c r="F642" i="4"/>
  <c r="C636" i="1"/>
  <c r="G276" i="9"/>
  <c r="E276" i="9" s="1"/>
  <c r="B276" i="9" s="1"/>
  <c r="H634" i="1"/>
  <c r="G634" i="1"/>
  <c r="E646" i="4"/>
  <c r="D636" i="1"/>
  <c r="F646" i="4" l="1"/>
  <c r="C640" i="1"/>
  <c r="H19" i="3"/>
  <c r="G639" i="1"/>
  <c r="H639" i="1"/>
  <c r="I19" i="3"/>
  <c r="D640" i="1"/>
  <c r="H636" i="1"/>
  <c r="G636" i="1"/>
  <c r="H7" i="3"/>
  <c r="J3" i="9" l="1"/>
  <c r="G640" i="1"/>
  <c r="H640" i="1"/>
  <c r="M272" i="9" l="1"/>
  <c r="L272" i="9"/>
  <c r="H274" i="9"/>
  <c r="G274" i="9"/>
  <c r="E274" i="9" s="1"/>
  <c r="G18" i="9"/>
  <c r="H18" i="9"/>
  <c r="K7" i="9"/>
  <c r="J12" i="9"/>
  <c r="J5" i="9"/>
  <c r="L16" i="9"/>
  <c r="K9" i="9"/>
  <c r="L15" i="9"/>
  <c r="J7" i="9"/>
  <c r="I12" i="9"/>
  <c r="J8" i="9"/>
  <c r="G15" i="9"/>
  <c r="I6" i="9"/>
  <c r="K12" i="9"/>
  <c r="G17" i="9"/>
  <c r="K5" i="9"/>
  <c r="J10" i="9"/>
  <c r="M16" i="9"/>
  <c r="I8" i="9"/>
  <c r="M15" i="9"/>
  <c r="I13" i="9"/>
  <c r="I9" i="9"/>
  <c r="H16" i="9"/>
  <c r="K8" i="9"/>
  <c r="J13" i="9"/>
  <c r="J6" i="9"/>
  <c r="I11" i="9"/>
  <c r="H17" i="9"/>
  <c r="K10" i="9"/>
  <c r="G16" i="9"/>
  <c r="I5" i="9"/>
  <c r="K11" i="9"/>
  <c r="J17" i="9"/>
  <c r="J9" i="9"/>
  <c r="H15" i="9"/>
  <c r="I7" i="9"/>
  <c r="K13" i="9"/>
  <c r="K6" i="9"/>
  <c r="J11" i="9"/>
  <c r="I17" i="9"/>
  <c r="E15" i="9" l="1"/>
  <c r="E16" i="9"/>
  <c r="E7" i="9"/>
  <c r="B7" i="9" s="1"/>
  <c r="F272" i="9"/>
  <c r="B272" i="9" s="1"/>
  <c r="F15" i="9"/>
  <c r="B15" i="9" s="1"/>
  <c r="B274" i="9"/>
  <c r="E20" i="9"/>
  <c r="I7" i="3" s="1"/>
  <c r="E5" i="9"/>
  <c r="E11" i="9"/>
  <c r="B11" i="9" s="1"/>
  <c r="E8" i="9"/>
  <c r="B8" i="9" s="1"/>
  <c r="E17" i="9"/>
  <c r="B17" i="9" s="1"/>
  <c r="E9" i="9"/>
  <c r="B9" i="9" s="1"/>
  <c r="E12" i="9"/>
  <c r="B12" i="9" s="1"/>
  <c r="F16" i="9"/>
  <c r="B16" i="9" s="1"/>
  <c r="E13" i="9"/>
  <c r="B13" i="9" s="1"/>
  <c r="E10" i="9"/>
  <c r="B10" i="9" s="1"/>
  <c r="E6" i="9"/>
  <c r="B6" i="9" s="1"/>
  <c r="E18" i="9"/>
  <c r="B18" i="9" s="1"/>
  <c r="F20" i="9" l="1"/>
  <c r="E14" i="9"/>
  <c r="B5" i="9"/>
  <c r="E4" i="9"/>
  <c r="F14" i="9"/>
  <c r="F3" i="9" s="1"/>
  <c r="E3" i="9" l="1"/>
</calcChain>
</file>

<file path=xl/sharedStrings.xml><?xml version="1.0" encoding="utf-8"?>
<sst xmlns="http://schemas.openxmlformats.org/spreadsheetml/2006/main" count="4375" uniqueCount="3427">
  <si>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</si>
  <si>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</si>
  <si>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</si>
  <si>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</si>
  <si>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</si>
  <si>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</si>
  <si>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</si>
  <si>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</si>
  <si>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</si>
  <si>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</si>
  <si>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</si>
  <si>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</si>
  <si>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</si>
  <si>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</si>
  <si>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</si>
  <si>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</si>
  <si>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</si>
  <si>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</si>
  <si>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</si>
  <si>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</si>
  <si>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</si>
  <si>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</si>
  <si>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</si>
  <si>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</si>
  <si>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</si>
  <si>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</si>
  <si>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</si>
  <si>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</si>
  <si>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</si>
  <si>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</si>
  <si>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</si>
  <si>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HRVATSKA KNJIŽNICA I ČITAONICA SALI</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</si>
  <si>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</si>
  <si>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</si>
  <si>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</si>
  <si>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</si>
  <si>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</si>
  <si>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</si>
  <si>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</si>
  <si>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</si>
  <si>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</si>
  <si>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</si>
  <si>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</si>
  <si>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</si>
  <si>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</si>
  <si>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</si>
  <si>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</si>
  <si>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</si>
  <si>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</si>
  <si>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35239 - HRVATSKA KNJIŽNICA I ČITAONICA SALI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</si>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</sst>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43009.189999999995</v>
      </c>
      <c r="D2" s="6">
        <f>'PR-RAS'!E6</f>
        <v>37365.32</v>
      </c>
      <c r="E2" s="6">
        <v>0</v>
      </c>
      <c r="F2" s="6">
        <v>0</v>
      </c>
      <c r="G2" s="7">
        <f t="shared" ref="G2:G264" si="0">(B2/1000)*(C2*1+D2*2)</f>
        <v>117.73982999999998</v>
      </c>
      <c r="H2" s="7">
        <f t="shared" ref="H2:H264" si="1">ABS(C2-ROUND(C2,0))+ABS(D2-ROUND(D2,0))</f>
        <v>0.50999999999476131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3654.46</v>
      </c>
      <c r="D46" s="1">
        <f>'PR-RAS'!E50</f>
        <v>2700</v>
      </c>
      <c r="E46" s="1">
        <v>0</v>
      </c>
      <c r="F46" s="1">
        <v>0</v>
      </c>
      <c r="G46" s="2">
        <f t="shared" si="0"/>
        <v>407.45069999999993</v>
      </c>
      <c r="H46" s="2">
        <f t="shared" si="1"/>
        <v>0.46000000000003638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3654.46</v>
      </c>
      <c r="D55" s="1">
        <f>'PR-RAS'!E59</f>
        <v>2700</v>
      </c>
      <c r="E55" s="1">
        <v>0</v>
      </c>
      <c r="F55" s="1">
        <v>0</v>
      </c>
      <c r="G55" s="2">
        <f t="shared" si="0"/>
        <v>488.94083999999992</v>
      </c>
      <c r="H55" s="2">
        <f t="shared" si="1"/>
        <v>0.46000000000003638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3654.46</v>
      </c>
      <c r="D57" s="1">
        <f>'PR-RAS'!E61</f>
        <v>2700</v>
      </c>
      <c r="E57" s="1">
        <v>0</v>
      </c>
      <c r="F57" s="1">
        <v>0</v>
      </c>
      <c r="G57" s="2">
        <f t="shared" si="0"/>
        <v>507.04975999999994</v>
      </c>
      <c r="H57" s="2">
        <f t="shared" si="1"/>
        <v>0.46000000000003638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364</v>
      </c>
      <c r="D120" s="1">
        <f>'PR-RAS'!E124</f>
        <v>0</v>
      </c>
      <c r="E120" s="1">
        <v>0</v>
      </c>
      <c r="F120" s="1">
        <v>0</v>
      </c>
      <c r="G120" s="2">
        <f t="shared" si="0"/>
        <v>43.315999999999995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364</v>
      </c>
      <c r="D121" s="1">
        <f>'PR-RAS'!E125</f>
        <v>0</v>
      </c>
      <c r="E121" s="1">
        <v>0</v>
      </c>
      <c r="F121" s="1">
        <v>0</v>
      </c>
      <c r="G121" s="2">
        <f t="shared" si="0"/>
        <v>43.68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364</v>
      </c>
      <c r="D123" s="1">
        <f>'PR-RAS'!E127</f>
        <v>0</v>
      </c>
      <c r="E123" s="1">
        <v>0</v>
      </c>
      <c r="F123" s="1">
        <v>0</v>
      </c>
      <c r="G123" s="2">
        <f t="shared" si="0"/>
        <v>44.408000000000001</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38990.729999999996</v>
      </c>
      <c r="D129" s="1">
        <f>'PR-RAS'!E133</f>
        <v>34665.32</v>
      </c>
      <c r="E129" s="1">
        <v>0</v>
      </c>
      <c r="F129" s="1">
        <v>0</v>
      </c>
      <c r="G129" s="2">
        <f t="shared" si="0"/>
        <v>13865.13536</v>
      </c>
      <c r="H129" s="2">
        <f t="shared" si="1"/>
        <v>0.5900000000037835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38990.729999999996</v>
      </c>
      <c r="D130" s="1">
        <f>'PR-RAS'!E134</f>
        <v>34665.32</v>
      </c>
      <c r="E130" s="1">
        <v>0</v>
      </c>
      <c r="F130" s="1">
        <v>0</v>
      </c>
      <c r="G130" s="2">
        <f t="shared" si="0"/>
        <v>13973.45673</v>
      </c>
      <c r="H130" s="2">
        <f t="shared" si="1"/>
        <v>0.5900000000037835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38118.589999999997</v>
      </c>
      <c r="D131" s="1">
        <f>'PR-RAS'!E135</f>
        <v>33130.79</v>
      </c>
      <c r="E131" s="1">
        <v>0</v>
      </c>
      <c r="F131" s="1">
        <v>0</v>
      </c>
      <c r="G131" s="2">
        <f t="shared" si="0"/>
        <v>13569.4221</v>
      </c>
      <c r="H131" s="2">
        <f t="shared" si="1"/>
        <v>0.62000000000261934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872.14</v>
      </c>
      <c r="D132" s="1">
        <f>'PR-RAS'!E136</f>
        <v>1534.53</v>
      </c>
      <c r="E132" s="1">
        <v>0</v>
      </c>
      <c r="F132" s="1">
        <v>0</v>
      </c>
      <c r="G132" s="2">
        <f t="shared" si="0"/>
        <v>516.29719999999998</v>
      </c>
      <c r="H132" s="2">
        <f t="shared" si="1"/>
        <v>0.61000000000001364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37247.040000000001</v>
      </c>
      <c r="D147" s="1">
        <f>'PR-RAS'!E151</f>
        <v>34741.58</v>
      </c>
      <c r="E147" s="1">
        <v>0</v>
      </c>
      <c r="F147" s="1">
        <v>0</v>
      </c>
      <c r="G147" s="2">
        <f t="shared" si="0"/>
        <v>15582.609200000001</v>
      </c>
      <c r="H147" s="2">
        <f t="shared" si="1"/>
        <v>0.45999999999912689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34675.15</v>
      </c>
      <c r="D148" s="1">
        <f>'PR-RAS'!E152</f>
        <v>31303.620000000003</v>
      </c>
      <c r="E148" s="1">
        <v>0</v>
      </c>
      <c r="F148" s="1">
        <v>0</v>
      </c>
      <c r="G148" s="2">
        <f t="shared" si="0"/>
        <v>14300.511330000001</v>
      </c>
      <c r="H148" s="2">
        <f t="shared" si="1"/>
        <v>0.52999999999883585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30400.9</v>
      </c>
      <c r="D149" s="1">
        <f>'PR-RAS'!E153</f>
        <v>26321.29</v>
      </c>
      <c r="E149" s="1">
        <v>0</v>
      </c>
      <c r="F149" s="1">
        <v>0</v>
      </c>
      <c r="G149" s="2">
        <f t="shared" si="0"/>
        <v>12290.43504</v>
      </c>
      <c r="H149" s="2">
        <f t="shared" si="1"/>
        <v>0.38999999999941792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30400.9</v>
      </c>
      <c r="D150" s="1">
        <f>'PR-RAS'!E154</f>
        <v>26321.29</v>
      </c>
      <c r="E150" s="1">
        <v>0</v>
      </c>
      <c r="F150" s="1">
        <v>0</v>
      </c>
      <c r="G150" s="2">
        <f t="shared" si="0"/>
        <v>12373.478520000001</v>
      </c>
      <c r="H150" s="2">
        <f t="shared" si="1"/>
        <v>0.38999999999941792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1200</v>
      </c>
      <c r="D154" s="1">
        <f>'PR-RAS'!E158</f>
        <v>1540</v>
      </c>
      <c r="E154" s="1">
        <v>0</v>
      </c>
      <c r="F154" s="1">
        <v>0</v>
      </c>
      <c r="G154" s="2">
        <f t="shared" si="0"/>
        <v>654.84</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3074.25</v>
      </c>
      <c r="D155" s="1">
        <f>'PR-RAS'!E159</f>
        <v>3442.33</v>
      </c>
      <c r="E155" s="1">
        <v>0</v>
      </c>
      <c r="F155" s="1">
        <v>0</v>
      </c>
      <c r="G155" s="2">
        <f t="shared" si="0"/>
        <v>1533.6721399999999</v>
      </c>
      <c r="H155" s="2">
        <f t="shared" si="1"/>
        <v>0.57999999999992724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3074.25</v>
      </c>
      <c r="D157" s="1">
        <f>'PR-RAS'!E161</f>
        <v>3442.33</v>
      </c>
      <c r="E157" s="1">
        <v>0</v>
      </c>
      <c r="F157" s="1">
        <v>0</v>
      </c>
      <c r="G157" s="2">
        <f t="shared" si="0"/>
        <v>1553.58996</v>
      </c>
      <c r="H157" s="2">
        <f t="shared" si="1"/>
        <v>0.57999999999992724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2381.21</v>
      </c>
      <c r="D159" s="1">
        <f>'PR-RAS'!E163</f>
        <v>3237.61</v>
      </c>
      <c r="E159" s="1">
        <v>0</v>
      </c>
      <c r="F159" s="1">
        <v>0</v>
      </c>
      <c r="G159" s="2">
        <f t="shared" si="0"/>
        <v>1399.31594</v>
      </c>
      <c r="H159" s="2">
        <f t="shared" si="1"/>
        <v>0.59999999999990905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0</v>
      </c>
      <c r="E160" s="1">
        <v>0</v>
      </c>
      <c r="F160" s="1">
        <v>0</v>
      </c>
      <c r="G160" s="2">
        <f t="shared" si="0"/>
        <v>0</v>
      </c>
      <c r="H160" s="2">
        <f t="shared" si="1"/>
        <v>0</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827.07999999999993</v>
      </c>
      <c r="D165" s="1">
        <f>'PR-RAS'!E169</f>
        <v>1162.6500000000001</v>
      </c>
      <c r="E165" s="1">
        <v>0</v>
      </c>
      <c r="F165" s="1">
        <v>0</v>
      </c>
      <c r="G165" s="2">
        <f t="shared" si="0"/>
        <v>516.99032</v>
      </c>
      <c r="H165" s="2">
        <f t="shared" si="1"/>
        <v>0.42999999999983629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485.32</v>
      </c>
      <c r="D166" s="1">
        <f>'PR-RAS'!E170</f>
        <v>137.58000000000001</v>
      </c>
      <c r="E166" s="1">
        <v>0</v>
      </c>
      <c r="F166" s="1">
        <v>0</v>
      </c>
      <c r="G166" s="2">
        <f t="shared" si="0"/>
        <v>125.47920000000001</v>
      </c>
      <c r="H166" s="2">
        <f t="shared" si="1"/>
        <v>0.73999999999998067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16.07</v>
      </c>
      <c r="D167" s="1">
        <f>'PR-RAS'!E171</f>
        <v>0</v>
      </c>
      <c r="E167" s="1">
        <v>0</v>
      </c>
      <c r="F167" s="1">
        <v>0</v>
      </c>
      <c r="G167" s="2">
        <f t="shared" si="0"/>
        <v>2.6676200000000003</v>
      </c>
      <c r="H167" s="2">
        <f t="shared" si="1"/>
        <v>7.0000000000000284E-2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325.69</v>
      </c>
      <c r="D168" s="1">
        <f>'PR-RAS'!E172</f>
        <v>250.1</v>
      </c>
      <c r="E168" s="1">
        <v>0</v>
      </c>
      <c r="F168" s="1">
        <v>0</v>
      </c>
      <c r="G168" s="2">
        <f t="shared" si="0"/>
        <v>137.92363</v>
      </c>
      <c r="H168" s="2">
        <f t="shared" si="1"/>
        <v>0.40999999999999659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774.97</v>
      </c>
      <c r="E170" s="1">
        <v>0</v>
      </c>
      <c r="F170" s="1">
        <v>0</v>
      </c>
      <c r="G170" s="2">
        <f t="shared" si="0"/>
        <v>261.93986000000001</v>
      </c>
      <c r="H170" s="2">
        <f t="shared" si="1"/>
        <v>2.9999999999972715E-2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1483.6100000000001</v>
      </c>
      <c r="D173" s="1">
        <f>'PR-RAS'!E177</f>
        <v>1997.68</v>
      </c>
      <c r="E173" s="1">
        <v>0</v>
      </c>
      <c r="F173" s="1">
        <v>0</v>
      </c>
      <c r="G173" s="2">
        <f t="shared" si="0"/>
        <v>942.38283999999999</v>
      </c>
      <c r="H173" s="2">
        <f t="shared" si="1"/>
        <v>0.70999999999980901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634.59</v>
      </c>
      <c r="D174" s="1">
        <f>'PR-RAS'!E178</f>
        <v>659.4</v>
      </c>
      <c r="E174" s="1">
        <v>0</v>
      </c>
      <c r="F174" s="1">
        <v>0</v>
      </c>
      <c r="G174" s="2">
        <f t="shared" si="0"/>
        <v>337.93646999999993</v>
      </c>
      <c r="H174" s="2">
        <f t="shared" si="1"/>
        <v>0.80999999999994543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170</v>
      </c>
      <c r="D175" s="1">
        <f>'PR-RAS'!E179</f>
        <v>28</v>
      </c>
      <c r="E175" s="1">
        <v>0</v>
      </c>
      <c r="F175" s="1">
        <v>0</v>
      </c>
      <c r="G175" s="2">
        <f t="shared" si="0"/>
        <v>39.323999999999998</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254.88</v>
      </c>
      <c r="D176" s="1">
        <f>'PR-RAS'!E180</f>
        <v>254.88</v>
      </c>
      <c r="E176" s="1">
        <v>0</v>
      </c>
      <c r="F176" s="1">
        <v>0</v>
      </c>
      <c r="G176" s="2">
        <f t="shared" si="0"/>
        <v>133.81199999999998</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424.14</v>
      </c>
      <c r="D181" s="1">
        <f>'PR-RAS'!E185</f>
        <v>1024.4000000000001</v>
      </c>
      <c r="E181" s="1">
        <v>0</v>
      </c>
      <c r="F181" s="1">
        <v>0</v>
      </c>
      <c r="G181" s="2">
        <f t="shared" si="0"/>
        <v>445.12919999999997</v>
      </c>
      <c r="H181" s="2">
        <f t="shared" si="1"/>
        <v>0.54000000000007731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31</v>
      </c>
      <c r="E182" s="1">
        <v>0</v>
      </c>
      <c r="F182" s="1">
        <v>0</v>
      </c>
      <c r="G182" s="2">
        <f t="shared" si="0"/>
        <v>11.222</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70.52</v>
      </c>
      <c r="D184" s="1">
        <f>'PR-RAS'!E188</f>
        <v>77.28</v>
      </c>
      <c r="E184" s="1">
        <v>0</v>
      </c>
      <c r="F184" s="1">
        <v>0</v>
      </c>
      <c r="G184" s="2">
        <f t="shared" si="0"/>
        <v>41.189639999999997</v>
      </c>
      <c r="H184" s="2">
        <f t="shared" si="1"/>
        <v>0.76000000000000512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70.52</v>
      </c>
      <c r="D189" s="1">
        <f>'PR-RAS'!E193</f>
        <v>77.28</v>
      </c>
      <c r="E189" s="1">
        <v>0</v>
      </c>
      <c r="F189" s="1">
        <v>0</v>
      </c>
      <c r="G189" s="2">
        <f t="shared" si="0"/>
        <v>42.315039999999996</v>
      </c>
      <c r="H189" s="2">
        <f t="shared" si="1"/>
        <v>0.76000000000000512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190.68</v>
      </c>
      <c r="D192" s="1">
        <f>'PR-RAS'!E196</f>
        <v>200.35</v>
      </c>
      <c r="E192" s="1">
        <v>0</v>
      </c>
      <c r="F192" s="1">
        <v>0</v>
      </c>
      <c r="G192" s="2">
        <f t="shared" si="0"/>
        <v>112.95358</v>
      </c>
      <c r="H192" s="2">
        <f t="shared" si="1"/>
        <v>0.66999999999998749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190.68</v>
      </c>
      <c r="D206" s="1">
        <f>'PR-RAS'!E210</f>
        <v>200.35</v>
      </c>
      <c r="E206" s="1">
        <v>0</v>
      </c>
      <c r="F206" s="1">
        <v>0</v>
      </c>
      <c r="G206" s="2">
        <f t="shared" si="0"/>
        <v>121.23289999999999</v>
      </c>
      <c r="H206" s="2">
        <f t="shared" si="1"/>
        <v>0.66999999999998749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190.68</v>
      </c>
      <c r="D207" s="1">
        <f>'PR-RAS'!E211</f>
        <v>200.35</v>
      </c>
      <c r="E207" s="1">
        <v>0</v>
      </c>
      <c r="F207" s="1">
        <v>0</v>
      </c>
      <c r="G207" s="2">
        <f t="shared" si="0"/>
        <v>121.82427999999999</v>
      </c>
      <c r="H207" s="2">
        <f t="shared" si="1"/>
        <v>0.66999999999998749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37247.040000000001</v>
      </c>
      <c r="D285" s="1">
        <f>'PR-RAS'!E289</f>
        <v>34741.58</v>
      </c>
      <c r="E285" s="1">
        <v>0</v>
      </c>
      <c r="F285" s="1">
        <v>0</v>
      </c>
      <c r="G285" s="2">
        <f t="shared" si="8"/>
        <v>30311.376800000002</v>
      </c>
      <c r="H285" s="2">
        <f t="shared" si="9"/>
        <v>0.45999999999912689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5762.1499999999942</v>
      </c>
      <c r="D286" s="1">
        <f>'PR-RAS'!E290</f>
        <v>2623.739999999998</v>
      </c>
      <c r="E286" s="1">
        <v>0</v>
      </c>
      <c r="F286" s="1">
        <v>0</v>
      </c>
      <c r="G286" s="2">
        <f t="shared" si="8"/>
        <v>3137.7445499999967</v>
      </c>
      <c r="H286" s="2">
        <f t="shared" si="9"/>
        <v>0.4099999999962165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454.33</v>
      </c>
      <c r="D289" s="1">
        <f>'PR-RAS'!E293</f>
        <v>0</v>
      </c>
      <c r="E289" s="1">
        <v>0</v>
      </c>
      <c r="F289" s="1">
        <v>0</v>
      </c>
      <c r="G289" s="2">
        <f t="shared" si="8"/>
        <v>130.84703999999999</v>
      </c>
      <c r="H289" s="2">
        <f t="shared" si="9"/>
        <v>0.32999999999998408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4526.6000000000004</v>
      </c>
      <c r="D345" s="1">
        <f>'PR-RAS'!E350</f>
        <v>4234.53</v>
      </c>
      <c r="E345" s="1">
        <v>0</v>
      </c>
      <c r="F345" s="1">
        <v>0</v>
      </c>
      <c r="G345" s="2">
        <f t="shared" si="8"/>
        <v>4470.5070399999995</v>
      </c>
      <c r="H345" s="2">
        <f t="shared" si="9"/>
        <v>0.86999999999989086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4526.6000000000004</v>
      </c>
      <c r="D358" s="1">
        <f>'PR-RAS'!E363</f>
        <v>4234.53</v>
      </c>
      <c r="E358" s="1">
        <v>0</v>
      </c>
      <c r="F358" s="1">
        <v>0</v>
      </c>
      <c r="G358" s="2">
        <f t="shared" si="8"/>
        <v>4639.4506199999996</v>
      </c>
      <c r="H358" s="2">
        <f t="shared" si="9"/>
        <v>0.86999999999989086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4526.6000000000004</v>
      </c>
      <c r="D378" s="1">
        <f>'PR-RAS'!E383</f>
        <v>4234.53</v>
      </c>
      <c r="E378" s="1">
        <v>0</v>
      </c>
      <c r="F378" s="1">
        <v>0</v>
      </c>
      <c r="G378" s="2">
        <f t="shared" si="8"/>
        <v>4899.3638199999996</v>
      </c>
      <c r="H378" s="2">
        <f t="shared" si="9"/>
        <v>0.86999999999989086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4526.6000000000004</v>
      </c>
      <c r="D379" s="1">
        <f>'PR-RAS'!E384</f>
        <v>4234.53</v>
      </c>
      <c r="E379" s="1">
        <v>0</v>
      </c>
      <c r="F379" s="1">
        <v>0</v>
      </c>
      <c r="G379" s="2">
        <f t="shared" si="8"/>
        <v>4912.3594800000001</v>
      </c>
      <c r="H379" s="2">
        <f t="shared" si="9"/>
        <v>0.86999999999989086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4526.6000000000004</v>
      </c>
      <c r="D403" s="1">
        <f>'PR-RAS'!E408</f>
        <v>4234.53</v>
      </c>
      <c r="E403" s="1">
        <v>0</v>
      </c>
      <c r="F403" s="1">
        <v>0</v>
      </c>
      <c r="G403" s="2">
        <f t="shared" si="8"/>
        <v>5224.2553200000002</v>
      </c>
      <c r="H403" s="2">
        <f t="shared" si="9"/>
        <v>0.86999999999989086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1293.01</v>
      </c>
      <c r="D405" s="1">
        <f>'PR-RAS'!E410</f>
        <v>511.79</v>
      </c>
      <c r="E405" s="1">
        <v>0</v>
      </c>
      <c r="F405" s="1">
        <v>0</v>
      </c>
      <c r="G405" s="2">
        <f t="shared" si="8"/>
        <v>935.90236000000016</v>
      </c>
      <c r="H405" s="2">
        <f t="shared" si="9"/>
        <v>0.21999999999997044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43009.189999999995</v>
      </c>
      <c r="D407" s="1">
        <f>'PR-RAS'!E412</f>
        <v>37365.32</v>
      </c>
      <c r="E407" s="1">
        <v>0</v>
      </c>
      <c r="F407" s="1">
        <v>0</v>
      </c>
      <c r="G407" s="2">
        <f t="shared" si="8"/>
        <v>47802.37098</v>
      </c>
      <c r="H407" s="2">
        <f t="shared" si="9"/>
        <v>0.50999999999476131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41773.64</v>
      </c>
      <c r="D408" s="1">
        <f>'PR-RAS'!E413</f>
        <v>38976.11</v>
      </c>
      <c r="E408" s="1">
        <v>0</v>
      </c>
      <c r="F408" s="1">
        <v>0</v>
      </c>
      <c r="G408" s="2">
        <f t="shared" si="8"/>
        <v>48728.425019999995</v>
      </c>
      <c r="H408" s="2">
        <f t="shared" si="9"/>
        <v>0.47000000000116415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1235.5499999999956</v>
      </c>
      <c r="D409" s="1">
        <f>'PR-RAS'!E414</f>
        <v>0</v>
      </c>
      <c r="E409" s="1">
        <v>0</v>
      </c>
      <c r="F409" s="1">
        <v>0</v>
      </c>
      <c r="G409" s="2">
        <f t="shared" si="8"/>
        <v>504.10439999999818</v>
      </c>
      <c r="H409" s="2">
        <f t="shared" si="9"/>
        <v>0.45000000000436557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1610.7900000000009</v>
      </c>
      <c r="E410" s="1">
        <v>0</v>
      </c>
      <c r="F410" s="1">
        <v>0</v>
      </c>
      <c r="G410" s="2">
        <f t="shared" si="8"/>
        <v>1317.6262200000006</v>
      </c>
      <c r="H410" s="2">
        <f t="shared" si="9"/>
        <v>0.20999999999912689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1747.34</v>
      </c>
      <c r="D412" s="1">
        <f>'PR-RAS'!E417</f>
        <v>511.79</v>
      </c>
      <c r="E412" s="1">
        <v>0</v>
      </c>
      <c r="F412" s="1">
        <v>0</v>
      </c>
      <c r="G412" s="2">
        <f t="shared" si="8"/>
        <v>1138.8481199999999</v>
      </c>
      <c r="H412" s="2">
        <f t="shared" si="9"/>
        <v>0.54999999999989768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43009.189999999995</v>
      </c>
      <c r="D633" s="1">
        <f>'PR-RAS'!E639</f>
        <v>37365.32</v>
      </c>
      <c r="E633" s="1">
        <v>0</v>
      </c>
      <c r="F633" s="1">
        <v>0</v>
      </c>
      <c r="G633" s="2">
        <f t="shared" si="10"/>
        <v>74411.572559999986</v>
      </c>
      <c r="H633" s="2">
        <f t="shared" si="11"/>
        <v>0.50999999999476131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41773.64</v>
      </c>
      <c r="D634" s="1">
        <f>'PR-RAS'!E640</f>
        <v>38976.11</v>
      </c>
      <c r="E634" s="1">
        <v>0</v>
      </c>
      <c r="F634" s="1">
        <v>0</v>
      </c>
      <c r="G634" s="2">
        <f t="shared" si="10"/>
        <v>75786.469379999995</v>
      </c>
      <c r="H634" s="2">
        <f t="shared" si="11"/>
        <v>0.47000000000116415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1235.5499999999956</v>
      </c>
      <c r="D635" s="1">
        <f>'PR-RAS'!E641</f>
        <v>0</v>
      </c>
      <c r="E635" s="1">
        <v>0</v>
      </c>
      <c r="F635" s="1">
        <v>0</v>
      </c>
      <c r="G635" s="2">
        <f t="shared" si="10"/>
        <v>783.33869999999729</v>
      </c>
      <c r="H635" s="2">
        <f t="shared" si="11"/>
        <v>0.45000000000436557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1610.7900000000009</v>
      </c>
      <c r="E636" s="1">
        <v>0</v>
      </c>
      <c r="F636" s="1">
        <v>0</v>
      </c>
      <c r="G636" s="2">
        <f t="shared" si="10"/>
        <v>2045.703300000001</v>
      </c>
      <c r="H636" s="2">
        <f t="shared" si="11"/>
        <v>0.20999999999912689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1747.34</v>
      </c>
      <c r="D638" s="1">
        <f>'PR-RAS'!E644</f>
        <v>511.79</v>
      </c>
      <c r="E638" s="1">
        <v>0</v>
      </c>
      <c r="F638" s="1">
        <v>0</v>
      </c>
      <c r="G638" s="2">
        <f t="shared" si="10"/>
        <v>1765.0760400000001</v>
      </c>
      <c r="H638" s="2">
        <f t="shared" si="11"/>
        <v>0.54999999999989768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511.79000000000428</v>
      </c>
      <c r="D640" s="1">
        <f>'PR-RAS'!E646</f>
        <v>2122.5800000000008</v>
      </c>
      <c r="E640" s="1">
        <v>0</v>
      </c>
      <c r="F640" s="1">
        <v>0</v>
      </c>
      <c r="G640" s="2">
        <f t="shared" si="10"/>
        <v>3039.691050000004</v>
      </c>
      <c r="H640" s="2">
        <f t="shared" si="11"/>
        <v>0.62999999999487954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1265.78</v>
      </c>
      <c r="D642" s="1">
        <f>'PR-RAS'!E649</f>
        <v>1469.95</v>
      </c>
      <c r="E642" s="1">
        <v>0</v>
      </c>
      <c r="F642" s="1">
        <v>0</v>
      </c>
      <c r="G642" s="2">
        <f t="shared" si="10"/>
        <v>2695.8408800000002</v>
      </c>
      <c r="H642" s="2">
        <f t="shared" si="11"/>
        <v>0.26999999999998181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43959.19</v>
      </c>
      <c r="D643" s="1">
        <f>'PR-RAS'!E650</f>
        <v>37723.75</v>
      </c>
      <c r="E643" s="1">
        <v>0</v>
      </c>
      <c r="F643" s="1">
        <v>0</v>
      </c>
      <c r="G643" s="2">
        <f t="shared" si="10"/>
        <v>76659.094980000009</v>
      </c>
      <c r="H643" s="2">
        <f t="shared" si="11"/>
        <v>0.44000000000232831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43755.02</v>
      </c>
      <c r="D644" s="1">
        <f>'PR-RAS'!E651</f>
        <v>37781.86</v>
      </c>
      <c r="E644" s="1">
        <v>0</v>
      </c>
      <c r="F644" s="1">
        <v>0</v>
      </c>
      <c r="G644" s="2">
        <f t="shared" si="10"/>
        <v>76721.949819999994</v>
      </c>
      <c r="H644" s="2">
        <f t="shared" si="11"/>
        <v>0.1599999999962165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1469.9500000000044</v>
      </c>
      <c r="D645" s="1">
        <f>'PR-RAS'!E652</f>
        <v>1411.8399999999965</v>
      </c>
      <c r="E645" s="1">
        <v>0</v>
      </c>
      <c r="F645" s="1">
        <v>0</v>
      </c>
      <c r="G645" s="2">
        <f t="shared" si="10"/>
        <v>2765.0977199999984</v>
      </c>
      <c r="H645" s="2">
        <f t="shared" si="11"/>
        <v>0.20999999999912689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v>
      </c>
      <c r="D647" s="1">
        <f>'PR-RAS'!E654</f>
        <v>2</v>
      </c>
      <c r="E647" s="1">
        <v>0</v>
      </c>
      <c r="F647" s="1">
        <v>0</v>
      </c>
      <c r="G647" s="2">
        <f t="shared" si="10"/>
        <v>3.8760000000000003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v>
      </c>
      <c r="D649" s="1">
        <f>'PR-RAS'!E656</f>
        <v>1</v>
      </c>
      <c r="E649" s="1">
        <v>0</v>
      </c>
      <c r="F649" s="1">
        <v>0</v>
      </c>
      <c r="G649" s="2">
        <f t="shared" si="10"/>
        <v>2.5920000000000001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3654.46</v>
      </c>
      <c r="D658" s="1">
        <f>'PR-RAS'!E665</f>
        <v>2700</v>
      </c>
      <c r="E658" s="1">
        <v>0</v>
      </c>
      <c r="F658" s="1">
        <v>0</v>
      </c>
      <c r="G658" s="2">
        <f t="shared" si="10"/>
        <v>5948.7802199999996</v>
      </c>
      <c r="H658" s="2">
        <f t="shared" si="11"/>
        <v>0.46000000000003638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11002.280000000002</v>
      </c>
      <c r="D984" s="6">
        <f>BILANCA!E6</f>
        <v>11765.099999999995</v>
      </c>
      <c r="E984" s="6">
        <v>0</v>
      </c>
      <c r="F984" s="6">
        <v>0</v>
      </c>
      <c r="G984" s="7">
        <f t="shared" ref="G984:G1241" si="22">B984/1000*C984+B984/500*D984</f>
        <v>34.532479999999993</v>
      </c>
      <c r="H984" s="7">
        <f t="shared" si="19"/>
        <v>0.37999999999738066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9532.3300000000017</v>
      </c>
      <c r="D985" s="1">
        <f>BILANCA!E7</f>
        <v>10353.259999999995</v>
      </c>
      <c r="E985" s="1">
        <v>0</v>
      </c>
      <c r="F985" s="1">
        <v>0</v>
      </c>
      <c r="G985" s="2">
        <f t="shared" si="22"/>
        <v>60.477699999999984</v>
      </c>
      <c r="H985" s="2">
        <f t="shared" si="19"/>
        <v>0.58999999999650754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9532.3300000000017</v>
      </c>
      <c r="D990" s="1">
        <f>BILANCA!E12</f>
        <v>10353.259999999995</v>
      </c>
      <c r="E990" s="1">
        <v>0</v>
      </c>
      <c r="F990" s="1">
        <v>0</v>
      </c>
      <c r="G990" s="2">
        <f t="shared" si="22"/>
        <v>211.67194999999995</v>
      </c>
      <c r="H990" s="2">
        <f t="shared" si="19"/>
        <v>0.58999999999650754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1810.17</v>
      </c>
      <c r="D998" s="1">
        <f>BILANCA!E20</f>
        <v>1810.17</v>
      </c>
      <c r="E998" s="1">
        <v>0</v>
      </c>
      <c r="F998" s="1">
        <v>0</v>
      </c>
      <c r="G998" s="2">
        <f t="shared" si="22"/>
        <v>81.457650000000001</v>
      </c>
      <c r="H998" s="2">
        <f t="shared" si="19"/>
        <v>0.34000000000014552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385.13</v>
      </c>
      <c r="D1002" s="1">
        <f>BILANCA!E24</f>
        <v>385.13</v>
      </c>
      <c r="E1002" s="1">
        <v>0</v>
      </c>
      <c r="F1002" s="1">
        <v>0</v>
      </c>
      <c r="G1002" s="2">
        <f t="shared" si="22"/>
        <v>21.95241</v>
      </c>
      <c r="H1002" s="2">
        <f t="shared" si="19"/>
        <v>0.25999999999999091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2195.3000000000002</v>
      </c>
      <c r="D1006" s="1">
        <f>BILANCA!E28</f>
        <v>2195.3000000000002</v>
      </c>
      <c r="E1006" s="1">
        <v>0</v>
      </c>
      <c r="F1006" s="1">
        <v>0</v>
      </c>
      <c r="G1006" s="2">
        <f t="shared" si="22"/>
        <v>151.47570000000002</v>
      </c>
      <c r="H1006" s="2">
        <f t="shared" si="19"/>
        <v>0.6000000000003638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9532.3300000000017</v>
      </c>
      <c r="D1013" s="1">
        <f>BILANCA!E35</f>
        <v>10353.259999999995</v>
      </c>
      <c r="E1013" s="1">
        <v>0</v>
      </c>
      <c r="F1013" s="1">
        <v>0</v>
      </c>
      <c r="G1013" s="2">
        <f t="shared" si="22"/>
        <v>907.16549999999972</v>
      </c>
      <c r="H1013" s="2">
        <f t="shared" si="19"/>
        <v>0.58999999999650754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58825.1</v>
      </c>
      <c r="D1014" s="1">
        <f>BILANCA!E36</f>
        <v>63059.63</v>
      </c>
      <c r="E1014" s="1">
        <v>0</v>
      </c>
      <c r="F1014" s="1">
        <v>0</v>
      </c>
      <c r="G1014" s="2">
        <f t="shared" si="22"/>
        <v>5733.2751600000001</v>
      </c>
      <c r="H1014" s="2">
        <f t="shared" si="19"/>
        <v>0.47000000000116415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49292.77</v>
      </c>
      <c r="D1018" s="1">
        <f>BILANCA!E40</f>
        <v>52706.37</v>
      </c>
      <c r="E1018" s="1">
        <v>0</v>
      </c>
      <c r="F1018" s="1">
        <v>0</v>
      </c>
      <c r="G1018" s="2">
        <f t="shared" si="22"/>
        <v>5414.6928500000004</v>
      </c>
      <c r="H1018" s="2">
        <f t="shared" si="19"/>
        <v>0.60000000000582077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161.05000000000001</v>
      </c>
      <c r="D1032" s="1">
        <f>BILANCA!E54</f>
        <v>936.02</v>
      </c>
      <c r="E1032" s="1">
        <v>0</v>
      </c>
      <c r="F1032" s="1">
        <v>0</v>
      </c>
      <c r="G1032" s="2">
        <f t="shared" si="22"/>
        <v>99.621410000000012</v>
      </c>
      <c r="H1032" s="2">
        <f t="shared" si="19"/>
        <v>6.9999999999993179E-2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161.05000000000001</v>
      </c>
      <c r="D1033" s="1">
        <f>BILANCA!E55</f>
        <v>936.02</v>
      </c>
      <c r="E1033" s="1">
        <v>0</v>
      </c>
      <c r="F1033" s="1">
        <v>0</v>
      </c>
      <c r="G1033" s="2">
        <f t="shared" si="22"/>
        <v>101.6545</v>
      </c>
      <c r="H1033" s="2">
        <f t="shared" si="19"/>
        <v>6.9999999999993179E-2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1469.95</v>
      </c>
      <c r="D1046" s="1">
        <f>BILANCA!E68</f>
        <v>1411.8400000000001</v>
      </c>
      <c r="E1046" s="1">
        <v>0</v>
      </c>
      <c r="F1046" s="1">
        <v>0</v>
      </c>
      <c r="G1046" s="2">
        <f t="shared" si="22"/>
        <v>270.49869000000001</v>
      </c>
      <c r="H1046" s="2">
        <f t="shared" si="19"/>
        <v>0.20999999999980901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1469.95</v>
      </c>
      <c r="D1047" s="1">
        <f>BILANCA!E69</f>
        <v>1411.8400000000001</v>
      </c>
      <c r="E1047" s="1">
        <v>0</v>
      </c>
      <c r="F1047" s="1">
        <v>0</v>
      </c>
      <c r="G1047" s="2">
        <f t="shared" si="22"/>
        <v>274.79232000000002</v>
      </c>
      <c r="H1047" s="2">
        <f t="shared" si="19"/>
        <v>0.20999999999980901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564.63</v>
      </c>
      <c r="D1048" s="1">
        <f>BILANCA!E70</f>
        <v>565.52</v>
      </c>
      <c r="E1048" s="1">
        <v>0</v>
      </c>
      <c r="F1048" s="1">
        <v>0</v>
      </c>
      <c r="G1048" s="2">
        <f t="shared" si="22"/>
        <v>110.21854999999999</v>
      </c>
      <c r="H1048" s="2">
        <f t="shared" si="19"/>
        <v>0.85000000000002274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564.63</v>
      </c>
      <c r="D1050" s="1">
        <f>BILANCA!E72</f>
        <v>565.52</v>
      </c>
      <c r="E1050" s="1">
        <v>0</v>
      </c>
      <c r="F1050" s="1">
        <v>0</v>
      </c>
      <c r="G1050" s="2">
        <f t="shared" si="22"/>
        <v>113.60989000000001</v>
      </c>
      <c r="H1050" s="2">
        <f t="shared" si="19"/>
        <v>0.85000000000002274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905.32</v>
      </c>
      <c r="D1054" s="1">
        <f>BILANCA!E76</f>
        <v>846.32</v>
      </c>
      <c r="E1054" s="1">
        <v>0</v>
      </c>
      <c r="F1054" s="1">
        <v>0</v>
      </c>
      <c r="G1054" s="2">
        <f t="shared" si="22"/>
        <v>184.45515999999998</v>
      </c>
      <c r="H1054" s="2">
        <f t="shared" si="19"/>
        <v>0.64000000000010004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11002.28</v>
      </c>
      <c r="D1152" s="1">
        <f>BILANCA!E175</f>
        <v>11765.1</v>
      </c>
      <c r="E1152" s="1">
        <v>0</v>
      </c>
      <c r="F1152" s="1">
        <v>0</v>
      </c>
      <c r="G1152" s="2">
        <f t="shared" si="22"/>
        <v>5835.9891200000002</v>
      </c>
      <c r="H1152" s="2">
        <f t="shared" si="23"/>
        <v>0.38000000000101863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1981.74</v>
      </c>
      <c r="D1153" s="1">
        <f>BILANCA!E176</f>
        <v>3534.42</v>
      </c>
      <c r="E1153" s="1">
        <v>0</v>
      </c>
      <c r="F1153" s="1">
        <v>0</v>
      </c>
      <c r="G1153" s="2">
        <f t="shared" si="22"/>
        <v>1538.5986</v>
      </c>
      <c r="H1153" s="2">
        <f t="shared" si="23"/>
        <v>0.68000000000006366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1981.74</v>
      </c>
      <c r="D1154" s="1">
        <f>BILANCA!E177</f>
        <v>3534.42</v>
      </c>
      <c r="E1154" s="1">
        <v>0</v>
      </c>
      <c r="F1154" s="1">
        <v>0</v>
      </c>
      <c r="G1154" s="2">
        <f t="shared" si="22"/>
        <v>1547.6491800000001</v>
      </c>
      <c r="H1154" s="2">
        <f t="shared" si="23"/>
        <v>0.68000000000006366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1903.49</v>
      </c>
      <c r="D1155" s="1">
        <f>BILANCA!E178</f>
        <v>3366.68</v>
      </c>
      <c r="E1155" s="1">
        <v>0</v>
      </c>
      <c r="F1155" s="1">
        <v>0</v>
      </c>
      <c r="G1155" s="2">
        <f t="shared" si="22"/>
        <v>1485.5382</v>
      </c>
      <c r="H1155" s="2">
        <f t="shared" si="23"/>
        <v>0.8100000000001728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59.64</v>
      </c>
      <c r="D1156" s="1">
        <f>BILANCA!E179</f>
        <v>150.49</v>
      </c>
      <c r="E1156" s="1">
        <v>0</v>
      </c>
      <c r="F1156" s="1">
        <v>0</v>
      </c>
      <c r="G1156" s="2">
        <f t="shared" si="22"/>
        <v>62.387259999999998</v>
      </c>
      <c r="H1156" s="2">
        <f t="shared" si="23"/>
        <v>0.85000000000000853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18.61</v>
      </c>
      <c r="D1157" s="1">
        <f>BILANCA!E180</f>
        <v>17.25</v>
      </c>
      <c r="E1157" s="1">
        <v>0</v>
      </c>
      <c r="F1157" s="1">
        <v>0</v>
      </c>
      <c r="G1157" s="2">
        <f t="shared" si="22"/>
        <v>9.2411399999999979</v>
      </c>
      <c r="H1157" s="2">
        <f t="shared" si="23"/>
        <v>0.64000000000000057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18.61</v>
      </c>
      <c r="D1160" s="1">
        <f>BILANCA!E183</f>
        <v>17.25</v>
      </c>
      <c r="E1160" s="1">
        <v>0</v>
      </c>
      <c r="F1160" s="1">
        <v>0</v>
      </c>
      <c r="G1160" s="2">
        <f t="shared" si="22"/>
        <v>9.4004699999999985</v>
      </c>
      <c r="H1160" s="2">
        <f t="shared" si="23"/>
        <v>0.64000000000000057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9020.5400000000009</v>
      </c>
      <c r="D1214" s="1">
        <f>BILANCA!E237</f>
        <v>8230.68</v>
      </c>
      <c r="E1214" s="1">
        <v>0</v>
      </c>
      <c r="F1214" s="1">
        <v>0</v>
      </c>
      <c r="G1214" s="2">
        <f t="shared" si="22"/>
        <v>5886.3189000000002</v>
      </c>
      <c r="H1214" s="2">
        <f t="shared" si="23"/>
        <v>0.77999999999883585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9532.33</v>
      </c>
      <c r="D1215" s="1">
        <f>BILANCA!E238</f>
        <v>10353.26</v>
      </c>
      <c r="E1215" s="1">
        <v>0</v>
      </c>
      <c r="F1215" s="1">
        <v>0</v>
      </c>
      <c r="G1215" s="2">
        <f t="shared" si="22"/>
        <v>7015.4132000000009</v>
      </c>
      <c r="H1215" s="2">
        <f t="shared" si="23"/>
        <v>0.59000000000014552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9532.33</v>
      </c>
      <c r="D1216" s="1">
        <f>BILANCA!E239</f>
        <v>10353.26</v>
      </c>
      <c r="E1216" s="1">
        <v>0</v>
      </c>
      <c r="F1216" s="1">
        <v>0</v>
      </c>
      <c r="G1216" s="2">
        <f t="shared" si="22"/>
        <v>7045.6520500000006</v>
      </c>
      <c r="H1216" s="2">
        <f t="shared" si="23"/>
        <v>0.59000000000014552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9532.33</v>
      </c>
      <c r="D1217" s="1">
        <f>BILANCA!E240</f>
        <v>10353.26</v>
      </c>
      <c r="E1217" s="1">
        <v>0</v>
      </c>
      <c r="F1217" s="1">
        <v>0</v>
      </c>
      <c r="G1217" s="2">
        <f t="shared" si="22"/>
        <v>7075.8909000000003</v>
      </c>
      <c r="H1217" s="2">
        <f t="shared" si="23"/>
        <v>0.59000000000014552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-511.78999999999996</v>
      </c>
      <c r="D1222" s="1">
        <f>BILANCA!E245</f>
        <v>-2122.58</v>
      </c>
      <c r="E1222" s="1">
        <v>0</v>
      </c>
      <c r="F1222" s="1">
        <v>0</v>
      </c>
      <c r="G1222" s="2">
        <f t="shared" si="22"/>
        <v>-1136.9110499999999</v>
      </c>
      <c r="H1222" s="2">
        <f t="shared" si="23"/>
        <v>0.63000000000010914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781.22</v>
      </c>
      <c r="D1223" s="1">
        <f>BILANCA!E246</f>
        <v>0</v>
      </c>
      <c r="E1223" s="1">
        <v>0</v>
      </c>
      <c r="F1223" s="1">
        <v>0</v>
      </c>
      <c r="G1223" s="2">
        <f t="shared" si="22"/>
        <v>187.49279999999999</v>
      </c>
      <c r="H1223" s="2">
        <f t="shared" si="23"/>
        <v>0.22000000000002728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781.22</v>
      </c>
      <c r="D1224" s="1">
        <f>BILANCA!E247</f>
        <v>0</v>
      </c>
      <c r="E1224" s="1">
        <v>0</v>
      </c>
      <c r="F1224" s="1">
        <v>0</v>
      </c>
      <c r="G1224" s="2">
        <f t="shared" si="22"/>
        <v>188.27402000000001</v>
      </c>
      <c r="H1224" s="2">
        <f t="shared" si="23"/>
        <v>0.22000000000002728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1293.01</v>
      </c>
      <c r="D1227" s="1">
        <f>BILANCA!E250</f>
        <v>2122.58</v>
      </c>
      <c r="E1227" s="1">
        <v>0</v>
      </c>
      <c r="F1227" s="1">
        <v>0</v>
      </c>
      <c r="G1227" s="2">
        <f t="shared" si="22"/>
        <v>1351.3134799999998</v>
      </c>
      <c r="H1227" s="2">
        <f t="shared" si="23"/>
        <v>0.43000000000006366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1610.79</v>
      </c>
      <c r="E1228" s="1">
        <v>0</v>
      </c>
      <c r="F1228" s="1">
        <v>0</v>
      </c>
      <c r="G1228" s="2">
        <f t="shared" si="22"/>
        <v>789.28710000000001</v>
      </c>
      <c r="H1228" s="2">
        <f t="shared" si="23"/>
        <v>0.21000000000003638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1293.01</v>
      </c>
      <c r="D1229" s="1">
        <f>BILANCA!E252</f>
        <v>511.79</v>
      </c>
      <c r="E1229" s="1">
        <v>0</v>
      </c>
      <c r="F1229" s="1">
        <v>0</v>
      </c>
      <c r="G1229" s="2">
        <f t="shared" si="22"/>
        <v>569.88113999999996</v>
      </c>
      <c r="H1229" s="2">
        <f t="shared" si="23"/>
        <v>0.21999999999997044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38.15</v>
      </c>
      <c r="E1263" s="1">
        <v>0</v>
      </c>
      <c r="F1263" s="1">
        <v>0</v>
      </c>
      <c r="G1263" s="2">
        <f t="shared" si="24"/>
        <v>21.364000000000001</v>
      </c>
      <c r="H1263" s="2">
        <f t="shared" si="23"/>
        <v>0.14999999999999858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1981.74</v>
      </c>
      <c r="D1264" s="1">
        <f>BILANCA!E288</f>
        <v>3496.27</v>
      </c>
      <c r="E1264" s="1">
        <v>0</v>
      </c>
      <c r="F1264" s="1">
        <v>0</v>
      </c>
      <c r="G1264" s="2">
        <f t="shared" si="24"/>
        <v>2521.77268</v>
      </c>
      <c r="H1264" s="2">
        <f t="shared" si="23"/>
        <v>0.52999999999997272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41773.64</v>
      </c>
      <c r="D1401" s="1">
        <f>'RAS-funkcijski'!E107</f>
        <v>38976.11</v>
      </c>
      <c r="E1401" s="1">
        <v>0</v>
      </c>
      <c r="F1401" s="1">
        <v>0</v>
      </c>
      <c r="G1401" s="2">
        <f t="shared" si="24"/>
        <v>12331.763579999999</v>
      </c>
      <c r="H1401" s="2">
        <f t="shared" si="27"/>
        <v>0.47000000000116415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41773.64</v>
      </c>
      <c r="D1402" s="1">
        <f>'RAS-funkcijski'!E108</f>
        <v>38976.11</v>
      </c>
      <c r="E1402" s="1">
        <v>0</v>
      </c>
      <c r="F1402" s="1">
        <v>0</v>
      </c>
      <c r="G1402" s="2">
        <f t="shared" si="24"/>
        <v>12451.489439999999</v>
      </c>
      <c r="H1402" s="2">
        <f t="shared" si="27"/>
        <v>0.47000000000116415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41773.64</v>
      </c>
      <c r="D1435" s="13">
        <f>'RAS-funkcijski'!E141</f>
        <v>38976.11</v>
      </c>
      <c r="E1435" s="13">
        <v>0</v>
      </c>
      <c r="F1435" s="13">
        <v>0</v>
      </c>
      <c r="G1435" s="14">
        <f t="shared" si="24"/>
        <v>16402.442820000004</v>
      </c>
      <c r="H1435" s="14">
        <f t="shared" si="27"/>
        <v>0.47000000000116415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t="str">
        <f>'P-VRIO'!E8</f>
        <v xml:space="preserve"> </v>
      </c>
      <c r="E1439" s="1">
        <v>0</v>
      </c>
      <c r="F1439" s="1">
        <v>0</v>
      </c>
      <c r="G1439" s="2" t="e">
        <f t="shared" si="24"/>
        <v>#VALUE!</v>
      </c>
      <c r="H1439" s="2" t="e">
        <f t="shared" si="27"/>
        <v>#VALUE!</v>
      </c>
      <c r="I1439" s="10" t="e">
        <f t="shared" ref="I1439:I1444" si="28">G1439*H1439</f>
        <v>#VALUE!</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1981.74</v>
      </c>
      <c r="D1480" s="6"/>
      <c r="E1480" s="6">
        <v>0</v>
      </c>
      <c r="F1480" s="6">
        <v>0</v>
      </c>
      <c r="G1480" s="7">
        <f t="shared" ref="G1480:G1580" si="34">B1480/1000*C1480</f>
        <v>1.9817400000000001</v>
      </c>
      <c r="H1480" s="7">
        <f t="shared" ref="H1480:H1580" si="35">ABS(C1480-ROUND(C1480,0))</f>
        <v>0.25999999999999091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38976.109999999993</v>
      </c>
      <c r="D1481" s="1">
        <v>0</v>
      </c>
      <c r="E1481" s="1">
        <v>0</v>
      </c>
      <c r="F1481" s="1">
        <v>0</v>
      </c>
      <c r="G1481" s="2">
        <f t="shared" si="34"/>
        <v>77.952219999999983</v>
      </c>
      <c r="H1481" s="2">
        <f t="shared" si="35"/>
        <v>0.10999999999330612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34741.579999999994</v>
      </c>
      <c r="D1483" s="1">
        <v>0</v>
      </c>
      <c r="E1483" s="1">
        <v>0</v>
      </c>
      <c r="F1483" s="1">
        <v>0</v>
      </c>
      <c r="G1483" s="2">
        <f t="shared" si="34"/>
        <v>138.96631999999997</v>
      </c>
      <c r="H1483" s="2">
        <f t="shared" si="35"/>
        <v>0.42000000000552973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31303.62</v>
      </c>
      <c r="D1484" s="1">
        <v>0</v>
      </c>
      <c r="E1484" s="1">
        <v>0</v>
      </c>
      <c r="F1484" s="1">
        <v>0</v>
      </c>
      <c r="G1484" s="2">
        <f t="shared" si="34"/>
        <v>156.5181</v>
      </c>
      <c r="H1484" s="2">
        <f t="shared" si="35"/>
        <v>0.38000000000101863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3237.61</v>
      </c>
      <c r="D1485" s="1">
        <v>0</v>
      </c>
      <c r="E1485" s="1">
        <v>0</v>
      </c>
      <c r="F1485" s="1">
        <v>0</v>
      </c>
      <c r="G1485" s="2">
        <f t="shared" si="34"/>
        <v>19.425660000000001</v>
      </c>
      <c r="H1485" s="2">
        <f t="shared" si="35"/>
        <v>0.38999999999987267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200.35</v>
      </c>
      <c r="D1486" s="1">
        <v>0</v>
      </c>
      <c r="E1486" s="1">
        <v>0</v>
      </c>
      <c r="F1486" s="1">
        <v>0</v>
      </c>
      <c r="G1486" s="2">
        <f t="shared" si="34"/>
        <v>1.40245</v>
      </c>
      <c r="H1486" s="2">
        <f t="shared" si="35"/>
        <v>0.34999999999999432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4234.53</v>
      </c>
      <c r="D1492" s="1">
        <v>0</v>
      </c>
      <c r="E1492" s="1">
        <v>0</v>
      </c>
      <c r="F1492" s="1">
        <v>0</v>
      </c>
      <c r="G1492" s="2">
        <f t="shared" si="34"/>
        <v>55.048889999999993</v>
      </c>
      <c r="H1492" s="2">
        <f t="shared" si="35"/>
        <v>0.47000000000025466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37423.43</v>
      </c>
      <c r="D1499" s="1">
        <v>0</v>
      </c>
      <c r="E1499" s="1">
        <v>0</v>
      </c>
      <c r="F1499" s="1">
        <v>0</v>
      </c>
      <c r="G1499" s="2">
        <f t="shared" si="34"/>
        <v>748.46860000000004</v>
      </c>
      <c r="H1499" s="2">
        <f t="shared" si="35"/>
        <v>0.43000000000029104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33188.9</v>
      </c>
      <c r="D1501" s="1">
        <v>0</v>
      </c>
      <c r="E1501" s="1">
        <v>0</v>
      </c>
      <c r="F1501" s="1">
        <v>0</v>
      </c>
      <c r="G1501" s="2">
        <f t="shared" si="34"/>
        <v>730.1558</v>
      </c>
      <c r="H1501" s="2">
        <f t="shared" si="35"/>
        <v>9.9999999998544808E-2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29840.43</v>
      </c>
      <c r="D1502" s="1">
        <v>0</v>
      </c>
      <c r="E1502" s="1">
        <v>0</v>
      </c>
      <c r="F1502" s="1">
        <v>0</v>
      </c>
      <c r="G1502" s="2">
        <f t="shared" si="34"/>
        <v>686.32988999999998</v>
      </c>
      <c r="H1502" s="2">
        <f t="shared" si="35"/>
        <v>0.43000000000029104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3146.76</v>
      </c>
      <c r="D1503" s="1">
        <v>0</v>
      </c>
      <c r="E1503" s="1">
        <v>0</v>
      </c>
      <c r="F1503" s="1">
        <v>0</v>
      </c>
      <c r="G1503" s="2">
        <f t="shared" si="34"/>
        <v>75.522240000000011</v>
      </c>
      <c r="H1503" s="2">
        <f t="shared" si="35"/>
        <v>0.23999999999978172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201.71</v>
      </c>
      <c r="D1504" s="1">
        <v>0</v>
      </c>
      <c r="E1504" s="1">
        <v>0</v>
      </c>
      <c r="F1504" s="1">
        <v>0</v>
      </c>
      <c r="G1504" s="2">
        <f t="shared" si="34"/>
        <v>5.0427500000000007</v>
      </c>
      <c r="H1504" s="2">
        <f t="shared" si="35"/>
        <v>0.28999999999999204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4234.53</v>
      </c>
      <c r="D1510" s="1">
        <v>0</v>
      </c>
      <c r="E1510" s="1">
        <v>0</v>
      </c>
      <c r="F1510" s="1">
        <v>0</v>
      </c>
      <c r="G1510" s="2">
        <f t="shared" si="34"/>
        <v>131.27043</v>
      </c>
      <c r="H1510" s="2">
        <f t="shared" si="35"/>
        <v>0.47000000000025466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3534.419999999991</v>
      </c>
      <c r="D1517" s="1">
        <v>0</v>
      </c>
      <c r="E1517" s="1">
        <v>0</v>
      </c>
      <c r="F1517" s="1">
        <v>0</v>
      </c>
      <c r="G1517" s="2">
        <f t="shared" si="34"/>
        <v>134.30795999999967</v>
      </c>
      <c r="H1517" s="2">
        <f t="shared" si="35"/>
        <v>0.41999999999097781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38.15</v>
      </c>
      <c r="D1518" s="1">
        <v>0</v>
      </c>
      <c r="E1518" s="1">
        <v>0</v>
      </c>
      <c r="F1518" s="1">
        <v>0</v>
      </c>
      <c r="G1518" s="2">
        <f t="shared" si="34"/>
        <v>1.4878499999999999</v>
      </c>
      <c r="H1518" s="2">
        <f t="shared" si="35"/>
        <v>0.14999999999999858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38.15</v>
      </c>
      <c r="D1524" s="1">
        <v>0</v>
      </c>
      <c r="E1524" s="1">
        <v>0</v>
      </c>
      <c r="F1524" s="1">
        <v>0</v>
      </c>
      <c r="G1524" s="2">
        <f t="shared" si="34"/>
        <v>1.7167499999999998</v>
      </c>
      <c r="H1524" s="2">
        <f t="shared" si="35"/>
        <v>0.14999999999999858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38.15</v>
      </c>
      <c r="D1530" s="1">
        <v>0</v>
      </c>
      <c r="E1530" s="1">
        <v>0</v>
      </c>
      <c r="F1530" s="1">
        <v>0</v>
      </c>
      <c r="G1530" s="2">
        <f t="shared" si="34"/>
        <v>1.9456499999999999</v>
      </c>
      <c r="H1530" s="2">
        <f t="shared" si="35"/>
        <v>0.14999999999999858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38.15</v>
      </c>
      <c r="D1531" s="1">
        <v>0</v>
      </c>
      <c r="E1531" s="1">
        <v>0</v>
      </c>
      <c r="F1531" s="1">
        <v>0</v>
      </c>
      <c r="G1531" s="2">
        <f t="shared" si="34"/>
        <v>1.9837999999999998</v>
      </c>
      <c r="H1531" s="2">
        <f t="shared" si="35"/>
        <v>0.14999999999999858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3496.27</v>
      </c>
      <c r="D1576" s="1">
        <v>0</v>
      </c>
      <c r="E1576" s="1">
        <v>0</v>
      </c>
      <c r="F1576" s="1">
        <v>0</v>
      </c>
      <c r="G1576" s="2">
        <f t="shared" si="34"/>
        <v>339.13819000000001</v>
      </c>
      <c r="H1576" s="2">
        <f t="shared" si="35"/>
        <v>0.26999999999998181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3496.27</v>
      </c>
      <c r="D1578" s="1">
        <v>0</v>
      </c>
      <c r="E1578" s="1">
        <v>0</v>
      </c>
      <c r="F1578" s="1">
        <v>0</v>
      </c>
      <c r="G1578" s="2">
        <f t="shared" si="34"/>
        <v>346.13073000000003</v>
      </c>
      <c r="H1578" s="2">
        <f t="shared" si="35"/>
        <v>0.26999999999998181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35239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43009.189999999995</v>
      </c>
      <c r="I16" s="170">
        <f>'PR-RAS'!E6</f>
        <v>37365.32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37247.040000000001</v>
      </c>
      <c r="I17" s="170">
        <f>'PR-RAS'!E151</f>
        <v>34741.58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511.79000000000428</v>
      </c>
      <c r="I19" s="171">
        <f>'PR-RAS'!E646</f>
        <v>2122.5800000000008</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9532.3300000000017</v>
      </c>
      <c r="I20" s="173">
        <f>BILANCA!E7</f>
        <v>10353.259999999995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1469.95</v>
      </c>
      <c r="I21" s="175">
        <f>BILANCA!E68</f>
        <v>1411.8400000000001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1981.74</v>
      </c>
      <c r="I22" s="175">
        <f>BILANCA!E176</f>
        <v>3534.42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9020.5400000000009</v>
      </c>
      <c r="I23" s="177">
        <f>BILANCA!E237</f>
        <v>8230.68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41773.64</v>
      </c>
      <c r="I28" s="179">
        <f>'RAS-funkcijski'!E141</f>
        <v>38976.11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1981.74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3534.419999999991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38.15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3496.27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0" zoomScaleNormal="100" workbookViewId="0">
      <selection activeCell="C174" sqref="C17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43009.189999999995</v>
      </c>
      <c r="E6" s="51">
        <f>E7+E44+E50+E82+E106+E124+E133+E139</f>
        <v>37365.32</v>
      </c>
      <c r="F6" s="52">
        <f t="shared" ref="F6:F131" si="0">IF(D6&lt;&gt;0,IF(E6/D6&gt;=100,"&gt;&gt;100",E6/D6*100),"-")</f>
        <v>86.877525477694434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3654.46</v>
      </c>
      <c r="E50" s="51">
        <f>E51+E54+E59+E62+E65+E68+E71+E74+E77</f>
        <v>2700</v>
      </c>
      <c r="F50" s="52">
        <f t="shared" si="0"/>
        <v>73.88232461157051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3654.46</v>
      </c>
      <c r="E59" s="51">
        <f t="shared" si="12"/>
        <v>2700</v>
      </c>
      <c r="F59" s="52">
        <f t="shared" si="0"/>
        <v>73.88232461157051</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3654.46</v>
      </c>
      <c r="E61" s="242">
        <v>2700</v>
      </c>
      <c r="F61" s="52">
        <f t="shared" si="0"/>
        <v>73.88232461157051</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364</v>
      </c>
      <c r="E124" s="51">
        <f t="shared" si="27"/>
        <v>0</v>
      </c>
      <c r="F124" s="52">
        <f t="shared" si="0"/>
        <v>0</v>
      </c>
    </row>
    <row r="125" spans="1:6" ht="12.75" customHeight="1" x14ac:dyDescent="0.2">
      <c r="A125" s="53">
        <v>661</v>
      </c>
      <c r="B125" s="86" t="s">
        <v>296</v>
      </c>
      <c r="C125" s="50" t="s">
        <v>297</v>
      </c>
      <c r="D125" s="51">
        <f t="shared" ref="D125:E125" si="28">SUM(D126:D127)</f>
        <v>364</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364</v>
      </c>
      <c r="E127" s="242"/>
      <c r="F127" s="52">
        <f t="shared" si="0"/>
        <v>0</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38990.729999999996</v>
      </c>
      <c r="E133" s="51">
        <f t="shared" si="30"/>
        <v>34665.32</v>
      </c>
      <c r="F133" s="52">
        <f t="shared" ref="F133:F223" si="31">IF(D133&lt;&gt;0,IF(E133/D133&gt;=100,"&gt;&gt;100",E133/D133*100),"-")</f>
        <v>88.906568304825285</v>
      </c>
    </row>
    <row r="134" spans="1:6" ht="24" x14ac:dyDescent="0.2">
      <c r="A134" s="53">
        <v>671</v>
      </c>
      <c r="B134" s="232" t="s">
        <v>314</v>
      </c>
      <c r="C134" s="50" t="s">
        <v>315</v>
      </c>
      <c r="D134" s="51">
        <f t="shared" ref="D134:E134" si="32">SUM(D135:D137)</f>
        <v>38990.729999999996</v>
      </c>
      <c r="E134" s="51">
        <f t="shared" si="32"/>
        <v>34665.32</v>
      </c>
      <c r="F134" s="52">
        <f t="shared" si="31"/>
        <v>88.906568304825285</v>
      </c>
    </row>
    <row r="135" spans="1:6" ht="12.75" customHeight="1" x14ac:dyDescent="0.2">
      <c r="A135" s="53">
        <v>6711</v>
      </c>
      <c r="B135" s="85" t="s">
        <v>316</v>
      </c>
      <c r="C135" s="50" t="s">
        <v>317</v>
      </c>
      <c r="D135" s="242">
        <v>38118.589999999997</v>
      </c>
      <c r="E135" s="242">
        <v>33130.79</v>
      </c>
      <c r="F135" s="52">
        <f t="shared" si="31"/>
        <v>86.915045913293227</v>
      </c>
    </row>
    <row r="136" spans="1:6" ht="24" x14ac:dyDescent="0.2">
      <c r="A136" s="53">
        <v>6712</v>
      </c>
      <c r="B136" s="232" t="s">
        <v>318</v>
      </c>
      <c r="C136" s="50" t="s">
        <v>319</v>
      </c>
      <c r="D136" s="242">
        <v>872.14</v>
      </c>
      <c r="E136" s="242">
        <v>1534.53</v>
      </c>
      <c r="F136" s="52">
        <f t="shared" si="31"/>
        <v>175.94996216203819</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37247.040000000001</v>
      </c>
      <c r="E151" s="51">
        <f t="shared" si="35"/>
        <v>34741.58</v>
      </c>
      <c r="F151" s="52">
        <f t="shared" si="31"/>
        <v>93.27339836937378</v>
      </c>
    </row>
    <row r="152" spans="1:6" ht="12.75" customHeight="1" x14ac:dyDescent="0.2">
      <c r="A152" s="53">
        <v>31</v>
      </c>
      <c r="B152" s="85" t="s">
        <v>349</v>
      </c>
      <c r="C152" s="50" t="s">
        <v>350</v>
      </c>
      <c r="D152" s="51">
        <f t="shared" ref="D152:E152" si="36">D153+D158+D159</f>
        <v>34675.15</v>
      </c>
      <c r="E152" s="51">
        <f t="shared" si="36"/>
        <v>31303.620000000003</v>
      </c>
      <c r="F152" s="52">
        <f t="shared" si="31"/>
        <v>90.276812068585144</v>
      </c>
    </row>
    <row r="153" spans="1:6" ht="12.75" customHeight="1" x14ac:dyDescent="0.2">
      <c r="A153" s="53">
        <v>311</v>
      </c>
      <c r="B153" s="85" t="s">
        <v>351</v>
      </c>
      <c r="C153" s="50" t="s">
        <v>352</v>
      </c>
      <c r="D153" s="51">
        <f t="shared" ref="D153:E153" si="37">SUM(D154:D157)</f>
        <v>30400.9</v>
      </c>
      <c r="E153" s="51">
        <f t="shared" si="37"/>
        <v>26321.29</v>
      </c>
      <c r="F153" s="52">
        <f t="shared" si="31"/>
        <v>86.580627547210781</v>
      </c>
    </row>
    <row r="154" spans="1:6" ht="12.75" customHeight="1" x14ac:dyDescent="0.2">
      <c r="A154" s="53">
        <v>3111</v>
      </c>
      <c r="B154" s="85" t="s">
        <v>353</v>
      </c>
      <c r="C154" s="50" t="s">
        <v>354</v>
      </c>
      <c r="D154" s="242">
        <v>30400.9</v>
      </c>
      <c r="E154" s="242">
        <v>26321.29</v>
      </c>
      <c r="F154" s="52">
        <f t="shared" si="31"/>
        <v>86.580627547210781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1200</v>
      </c>
      <c r="E158" s="242">
        <v>1540</v>
      </c>
      <c r="F158" s="52">
        <f t="shared" si="31"/>
        <v>128.33333333333334</v>
      </c>
    </row>
    <row r="159" spans="1:6" ht="12.75" customHeight="1" x14ac:dyDescent="0.2">
      <c r="A159" s="53">
        <v>313</v>
      </c>
      <c r="B159" s="85" t="s">
        <v>363</v>
      </c>
      <c r="C159" s="50" t="s">
        <v>364</v>
      </c>
      <c r="D159" s="51">
        <f t="shared" ref="D159:E159" si="38">SUM(D160:D162)</f>
        <v>3074.25</v>
      </c>
      <c r="E159" s="51">
        <f t="shared" si="38"/>
        <v>3442.33</v>
      </c>
      <c r="F159" s="52">
        <f t="shared" si="31"/>
        <v>111.97300154509229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3074.25</v>
      </c>
      <c r="E161" s="242">
        <v>3442.33</v>
      </c>
      <c r="F161" s="52">
        <f t="shared" si="31"/>
        <v>111.97300154509229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2381.21</v>
      </c>
      <c r="E163" s="51">
        <f t="shared" si="39"/>
        <v>3237.61</v>
      </c>
      <c r="F163" s="52">
        <f t="shared" si="31"/>
        <v>135.96490859688981</v>
      </c>
    </row>
    <row r="164" spans="1:6" ht="12.75" customHeight="1" x14ac:dyDescent="0.2">
      <c r="A164" s="53">
        <v>321</v>
      </c>
      <c r="B164" s="85" t="s">
        <v>372</v>
      </c>
      <c r="C164" s="50" t="s">
        <v>373</v>
      </c>
      <c r="D164" s="51">
        <f t="shared" ref="D164:E164" si="40">SUM(D165:D168)</f>
        <v>0</v>
      </c>
      <c r="E164" s="51">
        <f t="shared" si="40"/>
        <v>0</v>
      </c>
      <c r="F164" s="52" t="str">
        <f t="shared" si="31"/>
        <v>-</v>
      </c>
    </row>
    <row r="165" spans="1:6" ht="12.75" customHeight="1" x14ac:dyDescent="0.2">
      <c r="A165" s="53">
        <v>3211</v>
      </c>
      <c r="B165" s="85" t="s">
        <v>374</v>
      </c>
      <c r="C165" s="50" t="s">
        <v>375</v>
      </c>
      <c r="D165" s="242">
        <v>0</v>
      </c>
      <c r="E165" s="242"/>
      <c r="F165" s="52" t="str">
        <f t="shared" si="31"/>
        <v>-</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0</v>
      </c>
      <c r="E167" s="242"/>
      <c r="F167" s="52" t="str">
        <f t="shared" si="31"/>
        <v>-</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827.07999999999993</v>
      </c>
      <c r="E169" s="51">
        <f t="shared" si="41"/>
        <v>1162.6500000000001</v>
      </c>
      <c r="F169" s="52">
        <f t="shared" si="31"/>
        <v>140.57285873192438</v>
      </c>
    </row>
    <row r="170" spans="1:6" ht="12.75" customHeight="1" x14ac:dyDescent="0.2">
      <c r="A170" s="53">
        <v>3221</v>
      </c>
      <c r="B170" s="85" t="s">
        <v>384</v>
      </c>
      <c r="C170" s="50" t="s">
        <v>385</v>
      </c>
      <c r="D170" s="242">
        <v>485.32</v>
      </c>
      <c r="E170" s="242">
        <v>137.58000000000001</v>
      </c>
      <c r="F170" s="52">
        <f t="shared" si="31"/>
        <v>28.348306272150335</v>
      </c>
    </row>
    <row r="171" spans="1:6" ht="12.75" customHeight="1" x14ac:dyDescent="0.2">
      <c r="A171" s="53">
        <v>3222</v>
      </c>
      <c r="B171" s="85" t="s">
        <v>386</v>
      </c>
      <c r="C171" s="50" t="s">
        <v>387</v>
      </c>
      <c r="D171" s="242">
        <v>16.07</v>
      </c>
      <c r="E171" s="242"/>
      <c r="F171" s="52">
        <f t="shared" si="31"/>
        <v>0</v>
      </c>
    </row>
    <row r="172" spans="1:6" ht="12.75" customHeight="1" x14ac:dyDescent="0.2">
      <c r="A172" s="53">
        <v>3223</v>
      </c>
      <c r="B172" s="85" t="s">
        <v>388</v>
      </c>
      <c r="C172" s="50" t="s">
        <v>389</v>
      </c>
      <c r="D172" s="242">
        <v>325.69</v>
      </c>
      <c r="E172" s="242">
        <v>250.1</v>
      </c>
      <c r="F172" s="52">
        <f t="shared" si="31"/>
        <v>76.790813350118214</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0</v>
      </c>
      <c r="E174" s="242">
        <v>774.97</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1483.6100000000001</v>
      </c>
      <c r="E177" s="51">
        <f t="shared" si="42"/>
        <v>1997.68</v>
      </c>
      <c r="F177" s="52">
        <f t="shared" si="31"/>
        <v>134.64994169626786</v>
      </c>
    </row>
    <row r="178" spans="1:6" ht="12.75" customHeight="1" x14ac:dyDescent="0.2">
      <c r="A178" s="53">
        <v>3231</v>
      </c>
      <c r="B178" s="85" t="s">
        <v>400</v>
      </c>
      <c r="C178" s="50" t="s">
        <v>401</v>
      </c>
      <c r="D178" s="242">
        <v>634.59</v>
      </c>
      <c r="E178" s="242">
        <v>659.4</v>
      </c>
      <c r="F178" s="52">
        <f t="shared" si="31"/>
        <v>103.90961092989173</v>
      </c>
    </row>
    <row r="179" spans="1:6" ht="12.75" customHeight="1" x14ac:dyDescent="0.2">
      <c r="A179" s="53">
        <v>3232</v>
      </c>
      <c r="B179" s="85" t="s">
        <v>402</v>
      </c>
      <c r="C179" s="50" t="s">
        <v>403</v>
      </c>
      <c r="D179" s="242">
        <v>170</v>
      </c>
      <c r="E179" s="242">
        <v>28</v>
      </c>
      <c r="F179" s="52">
        <f t="shared" si="31"/>
        <v>16.470588235294116</v>
      </c>
    </row>
    <row r="180" spans="1:6" ht="12.75" customHeight="1" x14ac:dyDescent="0.2">
      <c r="A180" s="53">
        <v>3233</v>
      </c>
      <c r="B180" s="85" t="s">
        <v>404</v>
      </c>
      <c r="C180" s="50" t="s">
        <v>405</v>
      </c>
      <c r="D180" s="242">
        <v>254.88</v>
      </c>
      <c r="E180" s="242">
        <v>254.88</v>
      </c>
      <c r="F180" s="52">
        <f t="shared" si="31"/>
        <v>100</v>
      </c>
    </row>
    <row r="181" spans="1:6" ht="12.75" customHeight="1" x14ac:dyDescent="0.2">
      <c r="A181" s="53">
        <v>3234</v>
      </c>
      <c r="B181" s="85" t="s">
        <v>406</v>
      </c>
      <c r="C181" s="50" t="s">
        <v>407</v>
      </c>
      <c r="D181" s="242">
        <v>0</v>
      </c>
      <c r="E181" s="242"/>
      <c r="F181" s="52" t="str">
        <f t="shared" si="31"/>
        <v>-</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0</v>
      </c>
      <c r="E184" s="242"/>
      <c r="F184" s="52" t="str">
        <f t="shared" si="31"/>
        <v>-</v>
      </c>
    </row>
    <row r="185" spans="1:6" ht="12.75" customHeight="1" x14ac:dyDescent="0.2">
      <c r="A185" s="53">
        <v>3238</v>
      </c>
      <c r="B185" s="85" t="s">
        <v>414</v>
      </c>
      <c r="C185" s="50" t="s">
        <v>415</v>
      </c>
      <c r="D185" s="242">
        <v>424.14</v>
      </c>
      <c r="E185" s="242">
        <v>1024.4000000000001</v>
      </c>
      <c r="F185" s="52">
        <f t="shared" si="31"/>
        <v>241.5240250860565</v>
      </c>
    </row>
    <row r="186" spans="1:6" ht="12.75" customHeight="1" x14ac:dyDescent="0.2">
      <c r="A186" s="53">
        <v>3239</v>
      </c>
      <c r="B186" s="85" t="s">
        <v>416</v>
      </c>
      <c r="C186" s="50" t="s">
        <v>417</v>
      </c>
      <c r="D186" s="242">
        <v>0</v>
      </c>
      <c r="E186" s="242">
        <v>31</v>
      </c>
      <c r="F186" s="52" t="str">
        <f t="shared" si="31"/>
        <v>-</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70.52</v>
      </c>
      <c r="E188" s="51">
        <f t="shared" si="43"/>
        <v>77.28</v>
      </c>
      <c r="F188" s="52">
        <f t="shared" si="31"/>
        <v>109.58593306863303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0</v>
      </c>
      <c r="E190" s="242"/>
      <c r="F190" s="52" t="str">
        <f t="shared" si="31"/>
        <v>-</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70.52</v>
      </c>
      <c r="E193" s="242">
        <v>77.28</v>
      </c>
      <c r="F193" s="52">
        <f t="shared" si="31"/>
        <v>109.58593306863303</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0</v>
      </c>
      <c r="E195" s="242"/>
      <c r="F195" s="52" t="str">
        <f t="shared" si="31"/>
        <v>-</v>
      </c>
    </row>
    <row r="196" spans="1:6" ht="12.75" customHeight="1" x14ac:dyDescent="0.2">
      <c r="A196" s="53">
        <v>34</v>
      </c>
      <c r="B196" s="232" t="s">
        <v>436</v>
      </c>
      <c r="C196" s="50" t="s">
        <v>437</v>
      </c>
      <c r="D196" s="51">
        <f t="shared" ref="D196:E196" si="44">D197+D202+D210</f>
        <v>190.68</v>
      </c>
      <c r="E196" s="51">
        <f t="shared" si="44"/>
        <v>200.35</v>
      </c>
      <c r="F196" s="52">
        <f t="shared" si="31"/>
        <v>105.07132368365848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190.68</v>
      </c>
      <c r="E210" s="51">
        <f t="shared" si="47"/>
        <v>200.35</v>
      </c>
      <c r="F210" s="52">
        <f t="shared" si="31"/>
        <v>105.07132368365848</v>
      </c>
    </row>
    <row r="211" spans="1:6" ht="12.75" customHeight="1" x14ac:dyDescent="0.2">
      <c r="A211" s="53">
        <v>3431</v>
      </c>
      <c r="B211" s="232" t="s">
        <v>466</v>
      </c>
      <c r="C211" s="50" t="s">
        <v>467</v>
      </c>
      <c r="D211" s="242">
        <v>190.68</v>
      </c>
      <c r="E211" s="242">
        <v>200.35</v>
      </c>
      <c r="F211" s="52">
        <f t="shared" si="31"/>
        <v>105.07132368365848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37247.040000000001</v>
      </c>
      <c r="E289" s="51">
        <f t="shared" si="79"/>
        <v>34741.58</v>
      </c>
      <c r="F289" s="52">
        <f t="shared" si="76"/>
        <v>93.27339836937378</v>
      </c>
    </row>
    <row r="290" spans="1:6" ht="12.75" customHeight="1" x14ac:dyDescent="0.2">
      <c r="A290" s="53" t="s">
        <v>609</v>
      </c>
      <c r="B290" s="85" t="s">
        <v>620</v>
      </c>
      <c r="C290" s="50" t="s">
        <v>621</v>
      </c>
      <c r="D290" s="51">
        <f>IF(D6&gt;=D289,D6-D289,0)</f>
        <v>5762.1499999999942</v>
      </c>
      <c r="E290" s="51">
        <f>IF(E6&gt;=E289,E6-E289,0)</f>
        <v>2623.739999999998</v>
      </c>
      <c r="F290" s="52">
        <f t="shared" si="76"/>
        <v>45.5340454517845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454.33</v>
      </c>
      <c r="E293" s="242">
        <v>0</v>
      </c>
      <c r="F293" s="52">
        <f t="shared" si="76"/>
        <v>0</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4526.6000000000004</v>
      </c>
      <c r="E350" s="51">
        <f t="shared" si="95"/>
        <v>4234.53</v>
      </c>
      <c r="F350" s="52">
        <f t="shared" si="81"/>
        <v>93.547695842354074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4526.6000000000004</v>
      </c>
      <c r="E363" s="51">
        <f t="shared" si="99"/>
        <v>4234.53</v>
      </c>
      <c r="F363" s="52">
        <f t="shared" si="81"/>
        <v>93.547695842354074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4526.6000000000004</v>
      </c>
      <c r="E383" s="51">
        <f t="shared" si="103"/>
        <v>4234.53</v>
      </c>
      <c r="F383" s="52">
        <f t="shared" si="81"/>
        <v>93.547695842354074</v>
      </c>
    </row>
    <row r="384" spans="1:6" ht="12.75" customHeight="1" x14ac:dyDescent="0.2">
      <c r="A384" s="53">
        <v>4241</v>
      </c>
      <c r="B384" s="85" t="s">
        <v>784</v>
      </c>
      <c r="C384" s="50" t="s">
        <v>785</v>
      </c>
      <c r="D384" s="242">
        <v>4526.6000000000004</v>
      </c>
      <c r="E384" s="242">
        <v>4234.53</v>
      </c>
      <c r="F384" s="52">
        <f t="shared" si="81"/>
        <v>93.547695842354074</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4526.6000000000004</v>
      </c>
      <c r="E408" s="51">
        <f t="shared" si="111"/>
        <v>4234.53</v>
      </c>
      <c r="F408" s="52">
        <f t="shared" si="81"/>
        <v>93.547695842354074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1293.01</v>
      </c>
      <c r="E410" s="242">
        <v>511.79</v>
      </c>
      <c r="F410" s="52">
        <f t="shared" si="81"/>
        <v>39.581287074345909</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43009.189999999995</v>
      </c>
      <c r="E412" s="51">
        <f>E6+E298</f>
        <v>37365.32</v>
      </c>
      <c r="F412" s="52">
        <f t="shared" si="81"/>
        <v>86.877525477694434</v>
      </c>
    </row>
    <row r="413" spans="1:6" ht="12.75" customHeight="1" x14ac:dyDescent="0.2">
      <c r="A413" s="53" t="s">
        <v>609</v>
      </c>
      <c r="B413" s="85" t="s">
        <v>832</v>
      </c>
      <c r="C413" s="50" t="s">
        <v>833</v>
      </c>
      <c r="D413" s="51">
        <f t="shared" ref="D413:E413" si="112">D289+D350</f>
        <v>41773.64</v>
      </c>
      <c r="E413" s="51">
        <f t="shared" si="112"/>
        <v>38976.11</v>
      </c>
      <c r="F413" s="52">
        <f t="shared" si="81"/>
        <v>93.303121298503072</v>
      </c>
    </row>
    <row r="414" spans="1:6" ht="12.75" customHeight="1" x14ac:dyDescent="0.2">
      <c r="A414" s="53" t="s">
        <v>609</v>
      </c>
      <c r="B414" s="85" t="s">
        <v>834</v>
      </c>
      <c r="C414" s="50" t="s">
        <v>835</v>
      </c>
      <c r="D414" s="51">
        <f t="shared" ref="D414:E414" si="113">IF(D412&gt;=D413,D412-D413,0)</f>
        <v>1235.5499999999956</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1610.7900000000009</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1747.34</v>
      </c>
      <c r="E417" s="51">
        <f t="shared" si="116"/>
        <v>511.79</v>
      </c>
      <c r="F417" s="52">
        <f t="shared" si="81"/>
        <v>29.289663145123445</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43009.189999999995</v>
      </c>
      <c r="E639" s="51">
        <f t="shared" si="180"/>
        <v>37365.32</v>
      </c>
      <c r="F639" s="52">
        <f t="shared" si="119"/>
        <v>86.877525477694434</v>
      </c>
    </row>
    <row r="640" spans="1:6" ht="12.75" customHeight="1" x14ac:dyDescent="0.2">
      <c r="A640" s="53" t="s">
        <v>609</v>
      </c>
      <c r="B640" s="85" t="s">
        <v>1278</v>
      </c>
      <c r="C640" s="50" t="s">
        <v>1279</v>
      </c>
      <c r="D640" s="51">
        <f t="shared" ref="D640:E640" si="181">D413+D528</f>
        <v>41773.64</v>
      </c>
      <c r="E640" s="51">
        <f t="shared" si="181"/>
        <v>38976.11</v>
      </c>
      <c r="F640" s="52">
        <f t="shared" si="119"/>
        <v>93.303121298503072</v>
      </c>
    </row>
    <row r="641" spans="1:6" ht="12.75" customHeight="1" x14ac:dyDescent="0.2">
      <c r="A641" s="53" t="s">
        <v>609</v>
      </c>
      <c r="B641" s="85" t="s">
        <v>1280</v>
      </c>
      <c r="C641" s="50" t="s">
        <v>1281</v>
      </c>
      <c r="D641" s="51">
        <f t="shared" ref="D641:E641" si="182">IF(D639&gt;=D640,D639-D640,0)</f>
        <v>1235.5499999999956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1610.7900000000009</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1747.34</v>
      </c>
      <c r="E644" s="51">
        <f t="shared" si="185"/>
        <v>511.79</v>
      </c>
      <c r="F644" s="52">
        <f t="shared" si="119"/>
        <v>29.289663145123445</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511.79000000000428</v>
      </c>
      <c r="E646" s="51">
        <f t="shared" si="187"/>
        <v>2122.5800000000008</v>
      </c>
      <c r="F646" s="52">
        <f t="shared" si="119"/>
        <v>414.73651302291626</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1265.78</v>
      </c>
      <c r="E649" s="242">
        <v>1469.95</v>
      </c>
      <c r="F649" s="52">
        <f t="shared" ref="F649:F724" si="188">IF(D649&lt;&gt;0,IF(E649/D649&gt;=100,"&gt;&gt;100",E649/D649*100),"-")</f>
        <v>116.12997519316153</v>
      </c>
    </row>
    <row r="650" spans="1:6" ht="12.75" customHeight="1" x14ac:dyDescent="0.2">
      <c r="A650" s="53" t="s">
        <v>1297</v>
      </c>
      <c r="B650" s="85" t="s">
        <v>1298</v>
      </c>
      <c r="C650" s="50" t="s">
        <v>1297</v>
      </c>
      <c r="D650" s="242">
        <v>43959.19</v>
      </c>
      <c r="E650" s="242">
        <v>37723.75</v>
      </c>
      <c r="F650" s="52">
        <f t="shared" si="188"/>
        <v>85.815389228054471</v>
      </c>
    </row>
    <row r="651" spans="1:6" ht="12.75" customHeight="1" x14ac:dyDescent="0.2">
      <c r="A651" s="53" t="s">
        <v>1299</v>
      </c>
      <c r="B651" s="85" t="s">
        <v>1300</v>
      </c>
      <c r="C651" s="50" t="s">
        <v>1299</v>
      </c>
      <c r="D651" s="242">
        <v>43755.02</v>
      </c>
      <c r="E651" s="242">
        <v>37781.86</v>
      </c>
      <c r="F651" s="52">
        <f t="shared" si="188"/>
        <v>86.348629254426129</v>
      </c>
    </row>
    <row r="652" spans="1:6" ht="24" x14ac:dyDescent="0.2">
      <c r="A652" s="53">
        <v>11</v>
      </c>
      <c r="B652" s="85" t="s">
        <v>1301</v>
      </c>
      <c r="C652" s="50" t="s">
        <v>1302</v>
      </c>
      <c r="D652" s="51">
        <f t="shared" ref="D652:E652" si="189">+D649+D650-D651</f>
        <v>1469.9500000000044</v>
      </c>
      <c r="E652" s="51">
        <f t="shared" si="189"/>
        <v>1411.8399999999965</v>
      </c>
      <c r="F652" s="52">
        <f t="shared" si="188"/>
        <v>96.046804313071348</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v>
      </c>
      <c r="E654" s="262">
        <v>2</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v>
      </c>
      <c r="E656" s="262">
        <v>1</v>
      </c>
      <c r="F656" s="52">
        <f t="shared" si="188"/>
        <v>50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3654.46</v>
      </c>
      <c r="E665" s="242">
        <v>2700</v>
      </c>
      <c r="F665" s="52">
        <f t="shared" si="188"/>
        <v>73.88232461157051</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zoomScale="112" zoomScaleNormal="112" workbookViewId="0">
      <selection activeCell="A237" sqref="A237:XFD23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11002.280000000002</v>
      </c>
      <c r="E6" s="229">
        <f t="shared" si="0"/>
        <v>11765.099999999995</v>
      </c>
      <c r="F6" s="230">
        <f t="shared" ref="F6:F260" si="1">IF(D6&gt;0,IF(E6/D6&gt;=100,"&gt;&gt;100",E6/D6*100),"-")</f>
        <v>106.93329019076039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9532.3300000000017</v>
      </c>
      <c r="E7" s="104">
        <f t="shared" si="2"/>
        <v>10353.259999999995</v>
      </c>
      <c r="F7" s="93">
        <f t="shared" si="1"/>
        <v>108.61206022032381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9532.3300000000017</v>
      </c>
      <c r="E12" s="104">
        <f t="shared" si="3"/>
        <v>10353.259999999995</v>
      </c>
      <c r="F12" s="93">
        <f t="shared" si="1"/>
        <v>108.61206022032381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1810.17</v>
      </c>
      <c r="E20" s="247">
        <v>1810.17</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385.13</v>
      </c>
      <c r="E24" s="247">
        <v>385.13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2195.3000000000002</v>
      </c>
      <c r="E28" s="247">
        <v>2195.3000000000002</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9532.3300000000017</v>
      </c>
      <c r="E35" s="104">
        <f t="shared" si="7"/>
        <v>10353.259999999995</v>
      </c>
      <c r="F35" s="93">
        <f t="shared" si="1"/>
        <v>108.61206022032381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58825.1</v>
      </c>
      <c r="E36" s="247">
        <v>63059.63</v>
      </c>
      <c r="F36" s="93">
        <f t="shared" si="1"/>
        <v>107.19850879981504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49292.77</v>
      </c>
      <c r="E40" s="247">
        <v>52706.37</v>
      </c>
      <c r="F40" s="93">
        <f t="shared" si="1"/>
        <v>106.92515352657198</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161.05000000000001</v>
      </c>
      <c r="E54" s="247">
        <v>936.02</v>
      </c>
      <c r="F54" s="93">
        <f t="shared" si="1"/>
        <v>581.19838559453581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161.05000000000001</v>
      </c>
      <c r="E55" s="247">
        <v>936.02</v>
      </c>
      <c r="F55" s="93">
        <f t="shared" si="1"/>
        <v>581.19838559453581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1469.95</v>
      </c>
      <c r="E68" s="104">
        <f t="shared" si="13"/>
        <v>1411.8400000000001</v>
      </c>
      <c r="F68" s="93">
        <f t="shared" si="1"/>
        <v>96.046804313071874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1469.95</v>
      </c>
      <c r="E69" s="104">
        <f t="shared" si="14"/>
        <v>1411.8400000000001</v>
      </c>
      <c r="F69" s="93">
        <f t="shared" si="1"/>
        <v>96.046804313071874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564.63</v>
      </c>
      <c r="E70" s="104">
        <f t="shared" si="15"/>
        <v>565.52</v>
      </c>
      <c r="F70" s="93">
        <f t="shared" si="1"/>
        <v>100.15762534757275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564.63</v>
      </c>
      <c r="E72" s="247">
        <v>565.52</v>
      </c>
      <c r="F72" s="93">
        <f t="shared" si="1"/>
        <v>100.15762534757275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905.32</v>
      </c>
      <c r="E76" s="247">
        <v>846.32</v>
      </c>
      <c r="F76" s="93">
        <f t="shared" si="1"/>
        <v>93.482967348561829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11002.28</v>
      </c>
      <c r="E175" s="104">
        <f t="shared" si="30"/>
        <v>11765.1</v>
      </c>
      <c r="F175" s="93">
        <f t="shared" si="1"/>
        <v>106.93329019076046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1981.74</v>
      </c>
      <c r="E176" s="104">
        <f t="shared" si="31"/>
        <v>3534.42</v>
      </c>
      <c r="F176" s="93">
        <f t="shared" si="1"/>
        <v>178.34932937721396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1981.74</v>
      </c>
      <c r="E177" s="104">
        <f t="shared" si="32"/>
        <v>3534.42</v>
      </c>
      <c r="F177" s="93">
        <f t="shared" si="1"/>
        <v>178.34932937721396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1903.49</v>
      </c>
      <c r="E178" s="247">
        <v>3366.68</v>
      </c>
      <c r="F178" s="93">
        <f t="shared" si="1"/>
        <v>176.86880414396714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59.64</v>
      </c>
      <c r="E179" s="247">
        <v>150.49</v>
      </c>
      <c r="F179" s="93">
        <f t="shared" si="1"/>
        <v>252.33065057008722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18.61</v>
      </c>
      <c r="E180" s="104">
        <f t="shared" si="33"/>
        <v>17.25</v>
      </c>
      <c r="F180" s="93">
        <f t="shared" si="1"/>
        <v>92.692101020956471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18.61</v>
      </c>
      <c r="E183" s="247">
        <v>17.25</v>
      </c>
      <c r="F183" s="93">
        <f t="shared" si="1"/>
        <v>92.692101020956471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9020.5400000000009</v>
      </c>
      <c r="E237" s="104">
        <f t="shared" si="41"/>
        <v>8230.68</v>
      </c>
      <c r="F237" s="93">
        <f t="shared" si="1"/>
        <v>91.243761459956943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9532.33</v>
      </c>
      <c r="E238" s="104">
        <f t="shared" si="42"/>
        <v>10353.26</v>
      </c>
      <c r="F238" s="93">
        <f t="shared" si="1"/>
        <v>108.61206022032388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9532.33</v>
      </c>
      <c r="E239" s="104">
        <f t="shared" si="43"/>
        <v>10353.26</v>
      </c>
      <c r="F239" s="93">
        <f t="shared" si="1"/>
        <v>108.61206022032388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9532.33</v>
      </c>
      <c r="E240" s="247">
        <v>10353.26</v>
      </c>
      <c r="F240" s="93">
        <f t="shared" si="1"/>
        <v>108.61206022032388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-511.78999999999996</v>
      </c>
      <c r="E245" s="104">
        <f t="shared" si="45"/>
        <v>-2122.58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781.22</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781.22</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1293.01</v>
      </c>
      <c r="E250" s="104">
        <f t="shared" si="47"/>
        <v>2122.58</v>
      </c>
      <c r="F250" s="93">
        <f t="shared" si="1"/>
        <v>164.15804982173378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1610.79</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1293.01</v>
      </c>
      <c r="E252" s="247">
        <v>511.79</v>
      </c>
      <c r="F252" s="93">
        <f t="shared" si="1"/>
        <v>39.581287074345909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38.15</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1981.74</v>
      </c>
      <c r="E288" s="247">
        <v>3496.27</v>
      </c>
      <c r="F288" s="93">
        <f t="shared" si="50"/>
        <v>176.42425343385105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09" sqref="E10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41773.64</v>
      </c>
      <c r="E107" s="81">
        <f t="shared" si="21"/>
        <v>38976.11</v>
      </c>
      <c r="F107" s="63">
        <f t="shared" si="1"/>
        <v>93.303121298503072</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41773.64</v>
      </c>
      <c r="E108" s="249">
        <v>38976.11</v>
      </c>
      <c r="F108" s="63">
        <f t="shared" si="1"/>
        <v>93.303121298503072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41773.64</v>
      </c>
      <c r="E141" s="106">
        <f t="shared" si="28"/>
        <v>38976.11</v>
      </c>
      <c r="F141" s="82">
        <f t="shared" si="1"/>
        <v>93.303121298503072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8" sqref="E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4" t="s">
        <v>609</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9" workbookViewId="0">
      <selection activeCell="D57" sqref="D5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1981.74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38976.109999999993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34741.579999999994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31303.62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3237.61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200.35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4234.53</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37423.43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33188.9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29840.43</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3146.76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201.71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4234.53</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3534.419999999991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38.15</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38.15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38.15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38.15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3496.27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3496.27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35239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4"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Grbin</cp:lastModifiedBy>
  <cp:lastPrinted>2025-01-24T13:34:17Z</cp:lastPrinted>
  <dcterms:created xsi:type="dcterms:W3CDTF">2022-04-01T05:14:30Z</dcterms:created>
  <dcterms:modified xsi:type="dcterms:W3CDTF">2025-01-24T13:38:07Z</dcterms:modified>
</cp:coreProperties>
</file>