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ocuments\Izvješća\"/>
    </mc:Choice>
  </mc:AlternateContent>
  <xr:revisionPtr revIDLastSave="0" documentId="13_ncr:1_{40BA399A-8E98-4B39-AE00-E1E02B3756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B306" i="9" s="1"/>
  <c r="E306" i="9"/>
  <c r="H305" i="9"/>
  <c r="G305" i="9"/>
  <c r="E305" i="9" s="1"/>
  <c r="B305" i="9" s="1"/>
  <c r="F305" i="9"/>
  <c r="H304" i="9"/>
  <c r="E304" i="9" s="1"/>
  <c r="B304" i="9" s="1"/>
  <c r="G304" i="9"/>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E294" i="9"/>
  <c r="H293" i="9"/>
  <c r="G293" i="9"/>
  <c r="F293" i="9"/>
  <c r="H292" i="9"/>
  <c r="E292" i="9" s="1"/>
  <c r="B292" i="9" s="1"/>
  <c r="G292" i="9"/>
  <c r="F292" i="9"/>
  <c r="G291" i="9"/>
  <c r="F291" i="9"/>
  <c r="F290" i="9"/>
  <c r="H289" i="9"/>
  <c r="G289" i="9"/>
  <c r="F289" i="9"/>
  <c r="E289" i="9"/>
  <c r="B289" i="9" s="1"/>
  <c r="H288" i="9"/>
  <c r="G288" i="9"/>
  <c r="E288" i="9" s="1"/>
  <c r="B288" i="9" s="1"/>
  <c r="F288" i="9"/>
  <c r="H287" i="9"/>
  <c r="G287" i="9"/>
  <c r="E287" i="9" s="1"/>
  <c r="B287" i="9" s="1"/>
  <c r="F287" i="9"/>
  <c r="H286" i="9"/>
  <c r="G286" i="9"/>
  <c r="F286" i="9"/>
  <c r="F285" i="9"/>
  <c r="H284" i="9"/>
  <c r="G284" i="9"/>
  <c r="F284" i="9"/>
  <c r="H283" i="9"/>
  <c r="G283" i="9"/>
  <c r="F283" i="9"/>
  <c r="H282" i="9"/>
  <c r="G282" i="9"/>
  <c r="F282" i="9"/>
  <c r="E282" i="9"/>
  <c r="B282" i="9" s="1"/>
  <c r="G281" i="9"/>
  <c r="E281" i="9" s="1"/>
  <c r="B281" i="9" s="1"/>
  <c r="F281" i="9"/>
  <c r="F280" i="9"/>
  <c r="F279" i="9"/>
  <c r="F278" i="9"/>
  <c r="F276" i="9"/>
  <c r="L275" i="9"/>
  <c r="F275" i="9" s="1"/>
  <c r="H275" i="9"/>
  <c r="G275" i="9"/>
  <c r="F274" i="9"/>
  <c r="I273" i="9"/>
  <c r="H273" i="9"/>
  <c r="F273" i="9"/>
  <c r="E272" i="9"/>
  <c r="M271" i="9"/>
  <c r="L271" i="9"/>
  <c r="F271" i="9"/>
  <c r="E271" i="9"/>
  <c r="B271" i="9"/>
  <c r="M270" i="9"/>
  <c r="L270" i="9"/>
  <c r="F270" i="9" s="1"/>
  <c r="E270" i="9"/>
  <c r="B270" i="9" s="1"/>
  <c r="M269" i="9"/>
  <c r="L269" i="9"/>
  <c r="F269" i="9"/>
  <c r="E269" i="9"/>
  <c r="B269" i="9"/>
  <c r="M268" i="9"/>
  <c r="L268" i="9"/>
  <c r="F268" i="9" s="1"/>
  <c r="E268" i="9"/>
  <c r="M267" i="9"/>
  <c r="L267" i="9"/>
  <c r="F267" i="9" s="1"/>
  <c r="B267" i="9" s="1"/>
  <c r="E267" i="9"/>
  <c r="M266" i="9"/>
  <c r="L266" i="9"/>
  <c r="F266" i="9" s="1"/>
  <c r="E266" i="9"/>
  <c r="M265" i="9"/>
  <c r="L265" i="9"/>
  <c r="E265" i="9"/>
  <c r="M264" i="9"/>
  <c r="L264" i="9"/>
  <c r="F264" i="9" s="1"/>
  <c r="E264" i="9"/>
  <c r="M263" i="9"/>
  <c r="L263" i="9"/>
  <c r="E263" i="9"/>
  <c r="M262" i="9"/>
  <c r="F262" i="9" s="1"/>
  <c r="L262" i="9"/>
  <c r="E262" i="9"/>
  <c r="M261" i="9"/>
  <c r="L261" i="9"/>
  <c r="F261" i="9"/>
  <c r="E261" i="9"/>
  <c r="M260" i="9"/>
  <c r="F260" i="9" s="1"/>
  <c r="B260" i="9" s="1"/>
  <c r="L260" i="9"/>
  <c r="E260" i="9"/>
  <c r="M259" i="9"/>
  <c r="L259" i="9"/>
  <c r="F259" i="9"/>
  <c r="B259" i="9" s="1"/>
  <c r="E259" i="9"/>
  <c r="M258" i="9"/>
  <c r="L258" i="9"/>
  <c r="F258" i="9" s="1"/>
  <c r="B258" i="9" s="1"/>
  <c r="E258" i="9"/>
  <c r="M257" i="9"/>
  <c r="L257" i="9"/>
  <c r="F257" i="9" s="1"/>
  <c r="E257" i="9"/>
  <c r="B257" i="9"/>
  <c r="M256" i="9"/>
  <c r="L256" i="9"/>
  <c r="F256" i="9" s="1"/>
  <c r="E256" i="9"/>
  <c r="B256" i="9" s="1"/>
  <c r="M255" i="9"/>
  <c r="L255" i="9"/>
  <c r="F255" i="9" s="1"/>
  <c r="E255" i="9"/>
  <c r="B255" i="9" s="1"/>
  <c r="M254" i="9"/>
  <c r="L254" i="9"/>
  <c r="F254" i="9" s="1"/>
  <c r="E254" i="9"/>
  <c r="M253" i="9"/>
  <c r="L253" i="9"/>
  <c r="F253" i="9" s="1"/>
  <c r="E253" i="9"/>
  <c r="B253" i="9" s="1"/>
  <c r="M252" i="9"/>
  <c r="L252" i="9"/>
  <c r="F252" i="9" s="1"/>
  <c r="E252" i="9"/>
  <c r="B252" i="9" s="1"/>
  <c r="M251" i="9"/>
  <c r="L251" i="9"/>
  <c r="E251" i="9"/>
  <c r="M250" i="9"/>
  <c r="F250" i="9" s="1"/>
  <c r="L250" i="9"/>
  <c r="E250" i="9"/>
  <c r="M249" i="9"/>
  <c r="L249" i="9"/>
  <c r="F249" i="9"/>
  <c r="E249" i="9"/>
  <c r="M248" i="9"/>
  <c r="F248" i="9" s="1"/>
  <c r="B248" i="9" s="1"/>
  <c r="L248" i="9"/>
  <c r="E248" i="9"/>
  <c r="M247" i="9"/>
  <c r="L247" i="9"/>
  <c r="F247" i="9"/>
  <c r="B247" i="9" s="1"/>
  <c r="E247" i="9"/>
  <c r="M246" i="9"/>
  <c r="L246" i="9"/>
  <c r="F246" i="9" s="1"/>
  <c r="B246" i="9" s="1"/>
  <c r="E246" i="9"/>
  <c r="M245" i="9"/>
  <c r="L245" i="9"/>
  <c r="F245" i="9" s="1"/>
  <c r="E245" i="9"/>
  <c r="B245" i="9"/>
  <c r="M244" i="9"/>
  <c r="L244" i="9"/>
  <c r="F244" i="9" s="1"/>
  <c r="E244" i="9"/>
  <c r="M243" i="9"/>
  <c r="L243" i="9"/>
  <c r="F243" i="9" s="1"/>
  <c r="E243" i="9"/>
  <c r="B243" i="9" s="1"/>
  <c r="M242" i="9"/>
  <c r="L242" i="9"/>
  <c r="F242" i="9" s="1"/>
  <c r="E242" i="9"/>
  <c r="M241" i="9"/>
  <c r="L241" i="9"/>
  <c r="F241" i="9" s="1"/>
  <c r="E241" i="9"/>
  <c r="B241" i="9" s="1"/>
  <c r="M240" i="9"/>
  <c r="F240" i="9" s="1"/>
  <c r="L240" i="9"/>
  <c r="E240" i="9"/>
  <c r="B240" i="9" s="1"/>
  <c r="M239" i="9"/>
  <c r="L239" i="9"/>
  <c r="E239" i="9"/>
  <c r="M238" i="9"/>
  <c r="F238" i="9" s="1"/>
  <c r="L238" i="9"/>
  <c r="E238" i="9"/>
  <c r="B238" i="9" s="1"/>
  <c r="M237" i="9"/>
  <c r="L237" i="9"/>
  <c r="F237" i="9"/>
  <c r="E237" i="9"/>
  <c r="M236" i="9"/>
  <c r="F236" i="9" s="1"/>
  <c r="B236" i="9" s="1"/>
  <c r="L236" i="9"/>
  <c r="E236" i="9"/>
  <c r="M235" i="9"/>
  <c r="L235" i="9"/>
  <c r="F235" i="9"/>
  <c r="E235" i="9"/>
  <c r="B235" i="9"/>
  <c r="M234" i="9"/>
  <c r="L234" i="9"/>
  <c r="F234" i="9" s="1"/>
  <c r="B234" i="9" s="1"/>
  <c r="E234" i="9"/>
  <c r="M233" i="9"/>
  <c r="L233" i="9"/>
  <c r="F233" i="9" s="1"/>
  <c r="E233" i="9"/>
  <c r="B233" i="9"/>
  <c r="M232" i="9"/>
  <c r="L232" i="9"/>
  <c r="F232" i="9" s="1"/>
  <c r="E232" i="9"/>
  <c r="M231" i="9"/>
  <c r="L231" i="9"/>
  <c r="F231" i="9" s="1"/>
  <c r="E231" i="9"/>
  <c r="B231" i="9" s="1"/>
  <c r="M230" i="9"/>
  <c r="L230" i="9"/>
  <c r="F230" i="9" s="1"/>
  <c r="E230" i="9"/>
  <c r="M229" i="9"/>
  <c r="L229" i="9"/>
  <c r="F229" i="9" s="1"/>
  <c r="E229" i="9"/>
  <c r="B229" i="9" s="1"/>
  <c r="M228" i="9"/>
  <c r="F228" i="9" s="1"/>
  <c r="L228" i="9"/>
  <c r="E228" i="9"/>
  <c r="B228" i="9" s="1"/>
  <c r="M227" i="9"/>
  <c r="L227" i="9"/>
  <c r="E227" i="9"/>
  <c r="M226" i="9"/>
  <c r="L226" i="9"/>
  <c r="F226" i="9" s="1"/>
  <c r="E226" i="9"/>
  <c r="M225" i="9"/>
  <c r="F225" i="9" s="1"/>
  <c r="L225" i="9"/>
  <c r="E225" i="9"/>
  <c r="M224" i="9"/>
  <c r="F224" i="9" s="1"/>
  <c r="L224" i="9"/>
  <c r="E224" i="9"/>
  <c r="B224" i="9" s="1"/>
  <c r="M223" i="9"/>
  <c r="F223" i="9" s="1"/>
  <c r="B223" i="9" s="1"/>
  <c r="L223" i="9"/>
  <c r="E223" i="9"/>
  <c r="M222" i="9"/>
  <c r="L222" i="9"/>
  <c r="F222" i="9" s="1"/>
  <c r="B222" i="9" s="1"/>
  <c r="E222" i="9"/>
  <c r="M221" i="9"/>
  <c r="L221" i="9"/>
  <c r="E221" i="9"/>
  <c r="M220" i="9"/>
  <c r="L220" i="9"/>
  <c r="E220" i="9"/>
  <c r="M219" i="9"/>
  <c r="L219" i="9"/>
  <c r="E219" i="9"/>
  <c r="M218" i="9"/>
  <c r="L218" i="9"/>
  <c r="E218" i="9"/>
  <c r="M217" i="9"/>
  <c r="L217" i="9"/>
  <c r="F217" i="9" s="1"/>
  <c r="E217" i="9"/>
  <c r="M216" i="9"/>
  <c r="F216" i="9" s="1"/>
  <c r="L216" i="9"/>
  <c r="E216" i="9"/>
  <c r="B216" i="9" s="1"/>
  <c r="M215" i="9"/>
  <c r="L215" i="9"/>
  <c r="E215" i="9"/>
  <c r="M214" i="9"/>
  <c r="L214" i="9"/>
  <c r="F214" i="9" s="1"/>
  <c r="B214" i="9" s="1"/>
  <c r="E214" i="9"/>
  <c r="M213" i="9"/>
  <c r="F213"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G168" i="9"/>
  <c r="E168" i="9" s="1"/>
  <c r="B168" i="9" s="1"/>
  <c r="F168" i="9"/>
  <c r="F167" i="9"/>
  <c r="F166" i="9"/>
  <c r="H165" i="9"/>
  <c r="F165" i="9"/>
  <c r="F164" i="9"/>
  <c r="F163" i="9"/>
  <c r="F162" i="9"/>
  <c r="F161" i="9"/>
  <c r="H160" i="9"/>
  <c r="G160" i="9"/>
  <c r="F160" i="9"/>
  <c r="H159" i="9"/>
  <c r="G159" i="9"/>
  <c r="E159" i="9" s="1"/>
  <c r="B159" i="9" s="1"/>
  <c r="F159" i="9"/>
  <c r="H158" i="9"/>
  <c r="G158" i="9"/>
  <c r="F158" i="9"/>
  <c r="B158" i="9" s="1"/>
  <c r="E158" i="9"/>
  <c r="H157" i="9"/>
  <c r="G157" i="9"/>
  <c r="E157" i="9" s="1"/>
  <c r="B157" i="9" s="1"/>
  <c r="F157" i="9"/>
  <c r="H156" i="9"/>
  <c r="G156" i="9"/>
  <c r="F156" i="9"/>
  <c r="E156" i="9"/>
  <c r="B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E145" i="9" s="1"/>
  <c r="B145" i="9" s="1"/>
  <c r="F145" i="9"/>
  <c r="H144" i="9"/>
  <c r="E144" i="9" s="1"/>
  <c r="B144" i="9" s="1"/>
  <c r="G144" i="9"/>
  <c r="F144" i="9"/>
  <c r="F143" i="9"/>
  <c r="H142" i="9"/>
  <c r="G142" i="9"/>
  <c r="E142" i="9" s="1"/>
  <c r="B142" i="9" s="1"/>
  <c r="F142" i="9"/>
  <c r="H141" i="9"/>
  <c r="G141" i="9"/>
  <c r="F141" i="9"/>
  <c r="E141" i="9"/>
  <c r="H140" i="9"/>
  <c r="G140" i="9"/>
  <c r="E140" i="9" s="1"/>
  <c r="B140" i="9" s="1"/>
  <c r="F140" i="9"/>
  <c r="H139" i="9"/>
  <c r="G139" i="9"/>
  <c r="F139" i="9"/>
  <c r="E139" i="9"/>
  <c r="B139" i="9" s="1"/>
  <c r="H138" i="9"/>
  <c r="G138" i="9"/>
  <c r="F138" i="9"/>
  <c r="H137" i="9"/>
  <c r="G137" i="9"/>
  <c r="E137" i="9" s="1"/>
  <c r="B137" i="9" s="1"/>
  <c r="F137" i="9"/>
  <c r="H136" i="9"/>
  <c r="G136" i="9"/>
  <c r="F136" i="9"/>
  <c r="H135" i="9"/>
  <c r="G135" i="9"/>
  <c r="E135" i="9" s="1"/>
  <c r="B135" i="9" s="1"/>
  <c r="F135" i="9"/>
  <c r="H134" i="9"/>
  <c r="G134" i="9"/>
  <c r="F134" i="9"/>
  <c r="B134" i="9" s="1"/>
  <c r="E134" i="9"/>
  <c r="H133" i="9"/>
  <c r="G133" i="9"/>
  <c r="E133" i="9" s="1"/>
  <c r="B133" i="9" s="1"/>
  <c r="F133" i="9"/>
  <c r="H132" i="9"/>
  <c r="G132" i="9"/>
  <c r="F132" i="9"/>
  <c r="E132" i="9"/>
  <c r="B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E121" i="9" s="1"/>
  <c r="B121" i="9" s="1"/>
  <c r="F121" i="9"/>
  <c r="H120" i="9"/>
  <c r="G120" i="9"/>
  <c r="F120" i="9"/>
  <c r="E120" i="9"/>
  <c r="B120" i="9"/>
  <c r="H119" i="9"/>
  <c r="G119" i="9"/>
  <c r="F119" i="9"/>
  <c r="H118" i="9"/>
  <c r="G118" i="9"/>
  <c r="E118" i="9" s="1"/>
  <c r="B118" i="9" s="1"/>
  <c r="F118" i="9"/>
  <c r="H117" i="9"/>
  <c r="G117" i="9"/>
  <c r="F117" i="9"/>
  <c r="E117" i="9"/>
  <c r="H116" i="9"/>
  <c r="G116" i="9"/>
  <c r="E116" i="9" s="1"/>
  <c r="B116" i="9" s="1"/>
  <c r="F116" i="9"/>
  <c r="H115" i="9"/>
  <c r="G115" i="9"/>
  <c r="F115" i="9"/>
  <c r="E115" i="9"/>
  <c r="B115" i="9" s="1"/>
  <c r="H114" i="9"/>
  <c r="G114" i="9"/>
  <c r="F114" i="9"/>
  <c r="H113" i="9"/>
  <c r="G113" i="9"/>
  <c r="E113" i="9" s="1"/>
  <c r="B113" i="9" s="1"/>
  <c r="F113" i="9"/>
  <c r="H112" i="9"/>
  <c r="G112" i="9"/>
  <c r="F112" i="9"/>
  <c r="H111" i="9"/>
  <c r="G111" i="9"/>
  <c r="E111" i="9" s="1"/>
  <c r="B111" i="9" s="1"/>
  <c r="F111" i="9"/>
  <c r="H110" i="9"/>
  <c r="G110" i="9"/>
  <c r="F110" i="9"/>
  <c r="B110" i="9" s="1"/>
  <c r="E110" i="9"/>
  <c r="H109" i="9"/>
  <c r="G109" i="9"/>
  <c r="E109" i="9" s="1"/>
  <c r="B109" i="9" s="1"/>
  <c r="F109" i="9"/>
  <c r="H108" i="9"/>
  <c r="G108" i="9"/>
  <c r="F108" i="9"/>
  <c r="E108" i="9"/>
  <c r="B108" i="9"/>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c r="H102" i="9"/>
  <c r="G102" i="9"/>
  <c r="E102" i="9" s="1"/>
  <c r="B102" i="9" s="1"/>
  <c r="F102" i="9"/>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G96" i="9"/>
  <c r="F96" i="9"/>
  <c r="E96" i="9"/>
  <c r="B96" i="9"/>
  <c r="H95" i="9"/>
  <c r="G95" i="9"/>
  <c r="F95" i="9"/>
  <c r="H94" i="9"/>
  <c r="G94" i="9"/>
  <c r="E94" i="9" s="1"/>
  <c r="B94" i="9" s="1"/>
  <c r="F94" i="9"/>
  <c r="H93" i="9"/>
  <c r="G93" i="9"/>
  <c r="F93" i="9"/>
  <c r="E93" i="9"/>
  <c r="B93" i="9"/>
  <c r="H92" i="9"/>
  <c r="G92" i="9"/>
  <c r="E92" i="9" s="1"/>
  <c r="B92" i="9" s="1"/>
  <c r="F92" i="9"/>
  <c r="H91" i="9"/>
  <c r="G91" i="9"/>
  <c r="F91" i="9"/>
  <c r="E91" i="9"/>
  <c r="B91" i="9"/>
  <c r="H90" i="9"/>
  <c r="G90" i="9"/>
  <c r="E90" i="9" s="1"/>
  <c r="B90" i="9" s="1"/>
  <c r="F90" i="9"/>
  <c r="H89" i="9"/>
  <c r="G89" i="9"/>
  <c r="E89" i="9" s="1"/>
  <c r="B89" i="9" s="1"/>
  <c r="F89" i="9"/>
  <c r="H88" i="9"/>
  <c r="G88" i="9"/>
  <c r="E88" i="9" s="1"/>
  <c r="B88" i="9" s="1"/>
  <c r="F88" i="9"/>
  <c r="H87" i="9"/>
  <c r="G87" i="9"/>
  <c r="E87" i="9" s="1"/>
  <c r="B87" i="9" s="1"/>
  <c r="F87" i="9"/>
  <c r="H86" i="9"/>
  <c r="G86" i="9"/>
  <c r="F86" i="9"/>
  <c r="B86" i="9" s="1"/>
  <c r="E86" i="9"/>
  <c r="H85" i="9"/>
  <c r="G85" i="9"/>
  <c r="E85" i="9" s="1"/>
  <c r="B85" i="9" s="1"/>
  <c r="F85" i="9"/>
  <c r="H84" i="9"/>
  <c r="G84" i="9"/>
  <c r="F84" i="9"/>
  <c r="E84" i="9"/>
  <c r="B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F78" i="9"/>
  <c r="H77" i="9"/>
  <c r="G77" i="9"/>
  <c r="E77" i="9" s="1"/>
  <c r="B77" i="9" s="1"/>
  <c r="F77" i="9"/>
  <c r="H76" i="9"/>
  <c r="G76" i="9"/>
  <c r="E76" i="9" s="1"/>
  <c r="B76" i="9" s="1"/>
  <c r="F76" i="9"/>
  <c r="H75" i="9"/>
  <c r="G75" i="9"/>
  <c r="E75" i="9" s="1"/>
  <c r="B75" i="9" s="1"/>
  <c r="F75" i="9"/>
  <c r="H74" i="9"/>
  <c r="G74" i="9"/>
  <c r="F74" i="9"/>
  <c r="E74" i="9"/>
  <c r="B74" i="9" s="1"/>
  <c r="H73" i="9"/>
  <c r="G73" i="9"/>
  <c r="F73" i="9"/>
  <c r="H72" i="9"/>
  <c r="G72" i="9"/>
  <c r="F72" i="9"/>
  <c r="E72" i="9"/>
  <c r="B72" i="9"/>
  <c r="H71" i="9"/>
  <c r="G71" i="9"/>
  <c r="F71" i="9"/>
  <c r="H70" i="9"/>
  <c r="G70" i="9"/>
  <c r="E70" i="9" s="1"/>
  <c r="B70" i="9" s="1"/>
  <c r="F70" i="9"/>
  <c r="H69" i="9"/>
  <c r="G69" i="9"/>
  <c r="F69" i="9"/>
  <c r="H68" i="9"/>
  <c r="G68" i="9"/>
  <c r="F68" i="9"/>
  <c r="H67" i="9"/>
  <c r="G67" i="9"/>
  <c r="F67" i="9"/>
  <c r="E67" i="9"/>
  <c r="B67" i="9"/>
  <c r="H66" i="9"/>
  <c r="G66" i="9"/>
  <c r="E66" i="9" s="1"/>
  <c r="B66" i="9" s="1"/>
  <c r="F66" i="9"/>
  <c r="H65" i="9"/>
  <c r="G65" i="9"/>
  <c r="E65" i="9" s="1"/>
  <c r="B65" i="9" s="1"/>
  <c r="F65" i="9"/>
  <c r="H64" i="9"/>
  <c r="G64" i="9"/>
  <c r="F64" i="9"/>
  <c r="E64" i="9"/>
  <c r="B64" i="9" s="1"/>
  <c r="H63" i="9"/>
  <c r="G63" i="9"/>
  <c r="E63" i="9" s="1"/>
  <c r="B63" i="9" s="1"/>
  <c r="F63" i="9"/>
  <c r="H62" i="9"/>
  <c r="G62" i="9"/>
  <c r="F62" i="9"/>
  <c r="B62" i="9" s="1"/>
  <c r="E62" i="9"/>
  <c r="H61" i="9"/>
  <c r="G61" i="9"/>
  <c r="E61" i="9" s="1"/>
  <c r="B61" i="9" s="1"/>
  <c r="F61" i="9"/>
  <c r="H60" i="9"/>
  <c r="G60" i="9"/>
  <c r="F60" i="9"/>
  <c r="E60" i="9"/>
  <c r="B60" i="9"/>
  <c r="H59" i="9"/>
  <c r="G59" i="9"/>
  <c r="E59" i="9" s="1"/>
  <c r="B59" i="9" s="1"/>
  <c r="F59" i="9"/>
  <c r="H58" i="9"/>
  <c r="G58" i="9"/>
  <c r="E58" i="9" s="1"/>
  <c r="B58" i="9" s="1"/>
  <c r="F58" i="9"/>
  <c r="H57" i="9"/>
  <c r="G57" i="9"/>
  <c r="F57" i="9"/>
  <c r="H56" i="9"/>
  <c r="G56" i="9"/>
  <c r="E56" i="9" s="1"/>
  <c r="B56" i="9" s="1"/>
  <c r="F56" i="9"/>
  <c r="H55" i="9"/>
  <c r="G55" i="9"/>
  <c r="F55" i="9"/>
  <c r="E55" i="9"/>
  <c r="B55" i="9" s="1"/>
  <c r="H54" i="9"/>
  <c r="G54" i="9"/>
  <c r="F54" i="9"/>
  <c r="H53" i="9"/>
  <c r="G53" i="9"/>
  <c r="E53" i="9" s="1"/>
  <c r="B53" i="9" s="1"/>
  <c r="F53" i="9"/>
  <c r="H52" i="9"/>
  <c r="E52" i="9" s="1"/>
  <c r="B52" i="9" s="1"/>
  <c r="G52" i="9"/>
  <c r="F52" i="9"/>
  <c r="H51" i="9"/>
  <c r="G51" i="9"/>
  <c r="E51" i="9" s="1"/>
  <c r="B51" i="9" s="1"/>
  <c r="F51" i="9"/>
  <c r="H50" i="9"/>
  <c r="G50" i="9"/>
  <c r="F50" i="9"/>
  <c r="E50" i="9"/>
  <c r="B50" i="9" s="1"/>
  <c r="H49" i="9"/>
  <c r="G49" i="9"/>
  <c r="F49" i="9"/>
  <c r="H48" i="9"/>
  <c r="G48" i="9"/>
  <c r="F48" i="9"/>
  <c r="E48" i="9"/>
  <c r="B48" i="9"/>
  <c r="H47" i="9"/>
  <c r="G47" i="9"/>
  <c r="F47" i="9"/>
  <c r="H46" i="9"/>
  <c r="G46" i="9"/>
  <c r="E46" i="9" s="1"/>
  <c r="B46" i="9" s="1"/>
  <c r="F46" i="9"/>
  <c r="H45" i="9"/>
  <c r="G45" i="9"/>
  <c r="F45" i="9"/>
  <c r="H44" i="9"/>
  <c r="G44" i="9"/>
  <c r="F44" i="9"/>
  <c r="H43" i="9"/>
  <c r="E43" i="9" s="1"/>
  <c r="B43" i="9" s="1"/>
  <c r="G43" i="9"/>
  <c r="F43" i="9"/>
  <c r="H42" i="9"/>
  <c r="G42" i="9"/>
  <c r="F42" i="9"/>
  <c r="H41" i="9"/>
  <c r="G41" i="9"/>
  <c r="F41" i="9"/>
  <c r="H40" i="9"/>
  <c r="G40" i="9"/>
  <c r="F40" i="9"/>
  <c r="H39" i="9"/>
  <c r="G39" i="9"/>
  <c r="E39" i="9" s="1"/>
  <c r="B39" i="9" s="1"/>
  <c r="F39" i="9"/>
  <c r="H38" i="9"/>
  <c r="G38" i="9"/>
  <c r="F38" i="9"/>
  <c r="E38" i="9"/>
  <c r="H37" i="9"/>
  <c r="G37" i="9"/>
  <c r="E37" i="9" s="1"/>
  <c r="B37" i="9" s="1"/>
  <c r="F37" i="9"/>
  <c r="H36" i="9"/>
  <c r="G36" i="9"/>
  <c r="F36" i="9"/>
  <c r="E36" i="9"/>
  <c r="B36" i="9"/>
  <c r="H35" i="9"/>
  <c r="G35" i="9"/>
  <c r="F35" i="9"/>
  <c r="H34" i="9"/>
  <c r="G34" i="9"/>
  <c r="E34" i="9" s="1"/>
  <c r="B34" i="9" s="1"/>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E26" i="9" s="1"/>
  <c r="B26" i="9" s="1"/>
  <c r="G26" i="9"/>
  <c r="F26" i="9"/>
  <c r="H25" i="9"/>
  <c r="G25" i="9"/>
  <c r="F25" i="9"/>
  <c r="H24" i="9"/>
  <c r="G24" i="9"/>
  <c r="F24" i="9"/>
  <c r="E24" i="9"/>
  <c r="B24" i="9" s="1"/>
  <c r="H23" i="9"/>
  <c r="G23" i="9"/>
  <c r="F23" i="9"/>
  <c r="H22" i="9"/>
  <c r="G22" i="9"/>
  <c r="F22" i="9"/>
  <c r="F21" i="9"/>
  <c r="F4" i="9"/>
  <c r="O3" i="9"/>
  <c r="I3" i="9"/>
  <c r="G164" i="9" s="1"/>
  <c r="E164" i="9" s="1"/>
  <c r="B164" i="9" s="1"/>
  <c r="H3" i="9"/>
  <c r="G3" i="9"/>
  <c r="D101" i="8"/>
  <c r="I36" i="3" s="1"/>
  <c r="D95" i="8"/>
  <c r="D90" i="8"/>
  <c r="C1565" i="1" s="1"/>
  <c r="D85" i="8"/>
  <c r="D80" i="8"/>
  <c r="D75" i="8"/>
  <c r="D70" i="8"/>
  <c r="D65" i="8"/>
  <c r="D60" i="8"/>
  <c r="D55" i="8"/>
  <c r="D50" i="8"/>
  <c r="D44" i="8"/>
  <c r="D36" i="8"/>
  <c r="D26" i="8"/>
  <c r="D18" i="8"/>
  <c r="D8" i="8"/>
  <c r="C1483" i="1" s="1"/>
  <c r="H1483" i="1" s="1"/>
  <c r="E44" i="7"/>
  <c r="D44" i="7"/>
  <c r="D38" i="7" s="1"/>
  <c r="E39" i="7"/>
  <c r="D39" i="7"/>
  <c r="E30" i="7"/>
  <c r="D30" i="7"/>
  <c r="E23" i="7"/>
  <c r="E22" i="7" s="1"/>
  <c r="D23" i="7"/>
  <c r="D22" i="7" s="1"/>
  <c r="E14" i="7"/>
  <c r="D1445" i="1" s="1"/>
  <c r="D14" i="7"/>
  <c r="D6" i="7" s="1"/>
  <c r="D5" i="7" s="1"/>
  <c r="E7" i="7"/>
  <c r="D1438" i="1" s="1"/>
  <c r="G1438" i="1" s="1"/>
  <c r="D7" i="7"/>
  <c r="F140" i="6"/>
  <c r="F139" i="6"/>
  <c r="F138" i="6"/>
  <c r="F137" i="6"/>
  <c r="F136" i="6"/>
  <c r="F135" i="6"/>
  <c r="F134" i="6"/>
  <c r="F133" i="6"/>
  <c r="F132" i="6"/>
  <c r="F131" i="6"/>
  <c r="F130" i="6"/>
  <c r="E130" i="6"/>
  <c r="E129" i="6" s="1"/>
  <c r="F129" i="6" s="1"/>
  <c r="D130" i="6"/>
  <c r="D129"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E107" i="6"/>
  <c r="F107" i="6" s="1"/>
  <c r="D107" i="6"/>
  <c r="F106" i="6"/>
  <c r="F105" i="6"/>
  <c r="F104" i="6"/>
  <c r="F103" i="6"/>
  <c r="F102" i="6"/>
  <c r="F101" i="6"/>
  <c r="F100" i="6"/>
  <c r="E99" i="6"/>
  <c r="E89" i="6" s="1"/>
  <c r="D1383" i="1" s="1"/>
  <c r="D99" i="6"/>
  <c r="F99" i="6" s="1"/>
  <c r="F98" i="6"/>
  <c r="F97" i="6"/>
  <c r="F96" i="6"/>
  <c r="F95" i="6"/>
  <c r="E94" i="6"/>
  <c r="F94" i="6" s="1"/>
  <c r="D94" i="6"/>
  <c r="F93" i="6"/>
  <c r="F92" i="6"/>
  <c r="F91" i="6"/>
  <c r="F90" i="6"/>
  <c r="E90" i="6"/>
  <c r="D90" i="6"/>
  <c r="D89" i="6" s="1"/>
  <c r="F88" i="6"/>
  <c r="F87" i="6"/>
  <c r="F86" i="6"/>
  <c r="F85" i="6"/>
  <c r="F84" i="6"/>
  <c r="F83" i="6"/>
  <c r="E82" i="6"/>
  <c r="D1376" i="1" s="1"/>
  <c r="G1376" i="1" s="1"/>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F28" i="6" s="1"/>
  <c r="D28" i="6"/>
  <c r="F27" i="6"/>
  <c r="F26" i="6"/>
  <c r="F25" i="6"/>
  <c r="F24" i="6"/>
  <c r="F23" i="6"/>
  <c r="E22" i="6"/>
  <c r="D22" i="6"/>
  <c r="F22" i="6" s="1"/>
  <c r="F21" i="6"/>
  <c r="F20" i="6"/>
  <c r="F19" i="6"/>
  <c r="F18" i="6"/>
  <c r="F17" i="6"/>
  <c r="F16" i="6"/>
  <c r="F15" i="6"/>
  <c r="F14" i="6"/>
  <c r="E13" i="6"/>
  <c r="D1307" i="1" s="1"/>
  <c r="D13" i="6"/>
  <c r="F12" i="6"/>
  <c r="F11" i="6"/>
  <c r="E10" i="6"/>
  <c r="D10" i="6"/>
  <c r="D5"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c r="F244" i="5"/>
  <c r="F243" i="5"/>
  <c r="E242" i="5"/>
  <c r="F242" i="5" s="1"/>
  <c r="D242" i="5"/>
  <c r="F241" i="5"/>
  <c r="F240" i="5"/>
  <c r="E239" i="5"/>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F207" i="5" s="1"/>
  <c r="D207" i="5"/>
  <c r="D206"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80" i="5"/>
  <c r="F179" i="5"/>
  <c r="F178" i="5"/>
  <c r="E177" i="5"/>
  <c r="H308" i="9" s="1"/>
  <c r="D177" i="5"/>
  <c r="G308" i="9" s="1"/>
  <c r="D176"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8" i="5"/>
  <c r="F147" i="5"/>
  <c r="F145" i="5"/>
  <c r="F144" i="5"/>
  <c r="F143" i="5"/>
  <c r="F142" i="5"/>
  <c r="E142" i="5"/>
  <c r="D142" i="5"/>
  <c r="F141" i="5"/>
  <c r="F140" i="5"/>
  <c r="F139" i="5"/>
  <c r="F138" i="5"/>
  <c r="F137" i="5"/>
  <c r="F136" i="5"/>
  <c r="E135" i="5"/>
  <c r="D135" i="5"/>
  <c r="F135" i="5" s="1"/>
  <c r="E134" i="5"/>
  <c r="F134" i="5" s="1"/>
  <c r="D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E79" i="5"/>
  <c r="D79" i="5"/>
  <c r="F79" i="5" s="1"/>
  <c r="E78" i="5"/>
  <c r="F77" i="5"/>
  <c r="F76" i="5"/>
  <c r="F75" i="5"/>
  <c r="F74" i="5"/>
  <c r="F73" i="5"/>
  <c r="F72" i="5"/>
  <c r="F71" i="5"/>
  <c r="E70" i="5"/>
  <c r="D70" i="5"/>
  <c r="E69" i="5"/>
  <c r="D1047" i="1"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F632" i="4"/>
  <c r="E632" i="4"/>
  <c r="D632" i="4"/>
  <c r="F631" i="4"/>
  <c r="F630" i="4"/>
  <c r="E629" i="4"/>
  <c r="D629" i="4"/>
  <c r="F629" i="4" s="1"/>
  <c r="F628" i="4"/>
  <c r="F627" i="4"/>
  <c r="F626" i="4"/>
  <c r="E626" i="4"/>
  <c r="G204" i="9" s="1"/>
  <c r="E204" i="9" s="1"/>
  <c r="B204" i="9"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F594" i="4"/>
  <c r="E594" i="4"/>
  <c r="D594" i="4"/>
  <c r="D593" i="4" s="1"/>
  <c r="F592" i="4"/>
  <c r="F591" i="4"/>
  <c r="E590" i="4"/>
  <c r="D590" i="4"/>
  <c r="F590" i="4" s="1"/>
  <c r="F589" i="4"/>
  <c r="F588" i="4"/>
  <c r="E587" i="4"/>
  <c r="D587" i="4"/>
  <c r="F587" i="4" s="1"/>
  <c r="F586" i="4"/>
  <c r="F585" i="4"/>
  <c r="E585" i="4"/>
  <c r="D585" i="4"/>
  <c r="F584" i="4"/>
  <c r="F583" i="4"/>
  <c r="F582" i="4"/>
  <c r="F581" i="4"/>
  <c r="E581" i="4"/>
  <c r="D581" i="4"/>
  <c r="E580"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E515" i="4" s="1"/>
  <c r="D522" i="4"/>
  <c r="F522" i="4" s="1"/>
  <c r="F521" i="4"/>
  <c r="F520" i="4"/>
  <c r="F519" i="4"/>
  <c r="E519" i="4"/>
  <c r="D519" i="4"/>
  <c r="D515" i="4" s="1"/>
  <c r="F515"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E420"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E459" i="4"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E421" i="4" s="1"/>
  <c r="D430" i="4"/>
  <c r="F430" i="4" s="1"/>
  <c r="F429" i="4"/>
  <c r="F428" i="4"/>
  <c r="E427" i="4"/>
  <c r="D427" i="4"/>
  <c r="F427" i="4" s="1"/>
  <c r="F426" i="4"/>
  <c r="F425" i="4"/>
  <c r="F424" i="4"/>
  <c r="F423" i="4"/>
  <c r="E422" i="4"/>
  <c r="D422" i="4"/>
  <c r="E418" i="4"/>
  <c r="F418" i="4" s="1"/>
  <c r="D418" i="4"/>
  <c r="E417" i="4"/>
  <c r="F417" i="4" s="1"/>
  <c r="D417" i="4"/>
  <c r="F416" i="4"/>
  <c r="E416" i="4"/>
  <c r="D411" i="1" s="1"/>
  <c r="H411" i="1" s="1"/>
  <c r="D416" i="4"/>
  <c r="D643" i="4" s="1"/>
  <c r="F643" i="4" s="1"/>
  <c r="F411" i="4"/>
  <c r="F410" i="4"/>
  <c r="F409" i="4"/>
  <c r="F406" i="4"/>
  <c r="F405" i="4"/>
  <c r="F404" i="4"/>
  <c r="F403" i="4"/>
  <c r="F402" i="4"/>
  <c r="E402" i="4"/>
  <c r="D402" i="4"/>
  <c r="F401" i="4"/>
  <c r="F400" i="4"/>
  <c r="E400" i="4"/>
  <c r="D400" i="4"/>
  <c r="F399" i="4"/>
  <c r="F398" i="4"/>
  <c r="E397" i="4"/>
  <c r="E396" i="4" s="1"/>
  <c r="D397" i="4"/>
  <c r="D396" i="4" s="1"/>
  <c r="F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F364" i="4" s="1"/>
  <c r="D364" i="4"/>
  <c r="D363" i="4" s="1"/>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F262" i="4"/>
  <c r="F261" i="4"/>
  <c r="F260" i="4"/>
  <c r="F259" i="4"/>
  <c r="E259" i="4"/>
  <c r="D259" i="4"/>
  <c r="F258" i="4"/>
  <c r="F257" i="4"/>
  <c r="F256" i="4"/>
  <c r="F255" i="4"/>
  <c r="F254" i="4"/>
  <c r="F253"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D215" i="4" s="1"/>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D139" i="4" s="1"/>
  <c r="F139" i="4"/>
  <c r="F138" i="4"/>
  <c r="F137" i="4"/>
  <c r="F136" i="4"/>
  <c r="F135" i="4"/>
  <c r="E134" i="4"/>
  <c r="D134" i="4"/>
  <c r="G186" i="9" s="1"/>
  <c r="E186" i="9" s="1"/>
  <c r="B186" i="9" s="1"/>
  <c r="E133" i="4"/>
  <c r="D133" i="4"/>
  <c r="F133" i="4" s="1"/>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D108" i="1" s="1"/>
  <c r="D112" i="4"/>
  <c r="F111" i="4"/>
  <c r="F110" i="4"/>
  <c r="F109" i="4"/>
  <c r="F108" i="4"/>
  <c r="E107" i="4"/>
  <c r="F107" i="4" s="1"/>
  <c r="D107" i="4"/>
  <c r="D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F65" i="4"/>
  <c r="E65" i="4"/>
  <c r="D65" i="4"/>
  <c r="F64" i="4"/>
  <c r="F63" i="4"/>
  <c r="E62" i="4"/>
  <c r="D62" i="4"/>
  <c r="F62" i="4" s="1"/>
  <c r="F61" i="4"/>
  <c r="F60" i="4"/>
  <c r="E59" i="4"/>
  <c r="F59" i="4" s="1"/>
  <c r="D59" i="4"/>
  <c r="F58" i="4"/>
  <c r="F57" i="4"/>
  <c r="F56" i="4"/>
  <c r="F55" i="4"/>
  <c r="E54" i="4"/>
  <c r="D54" i="4"/>
  <c r="F54" i="4" s="1"/>
  <c r="F53" i="4"/>
  <c r="F52" i="4"/>
  <c r="F51" i="4"/>
  <c r="E51" i="4"/>
  <c r="D51" i="4"/>
  <c r="D50"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F8" i="4" s="1"/>
  <c r="D8" i="4"/>
  <c r="D7" i="4" s="1"/>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H22" i="3"/>
  <c r="G22" i="3"/>
  <c r="B22" i="3"/>
  <c r="G21" i="3"/>
  <c r="B21" i="3"/>
  <c r="G20" i="3"/>
  <c r="B20" i="3"/>
  <c r="G19" i="3"/>
  <c r="B19" i="3"/>
  <c r="G18" i="3"/>
  <c r="B18" i="3"/>
  <c r="G17" i="3"/>
  <c r="B17" i="3"/>
  <c r="G16" i="3"/>
  <c r="B16" i="3"/>
  <c r="H10" i="3" a="1"/>
  <c r="H10" i="3" s="1"/>
  <c r="L3" i="9" s="1"/>
  <c r="C1580" i="1"/>
  <c r="H1580" i="1" s="1"/>
  <c r="H1579" i="1"/>
  <c r="G1579" i="1"/>
  <c r="C1579" i="1"/>
  <c r="G1578" i="1"/>
  <c r="C1578" i="1"/>
  <c r="H1578" i="1" s="1"/>
  <c r="H1577" i="1"/>
  <c r="C1577" i="1"/>
  <c r="G1577" i="1" s="1"/>
  <c r="H1575" i="1"/>
  <c r="G1575" i="1"/>
  <c r="C1575" i="1"/>
  <c r="H1574" i="1"/>
  <c r="G1574" i="1"/>
  <c r="C1574" i="1"/>
  <c r="H1573" i="1"/>
  <c r="C1573" i="1"/>
  <c r="G1573" i="1" s="1"/>
  <c r="H1572" i="1"/>
  <c r="G1572" i="1"/>
  <c r="C1572" i="1"/>
  <c r="H1571" i="1"/>
  <c r="G1571" i="1"/>
  <c r="C1571" i="1"/>
  <c r="H1570" i="1"/>
  <c r="G1570" i="1"/>
  <c r="C1570" i="1"/>
  <c r="C1569" i="1"/>
  <c r="G1569" i="1" s="1"/>
  <c r="H1568" i="1"/>
  <c r="G1568" i="1"/>
  <c r="C1568" i="1"/>
  <c r="H1567" i="1"/>
  <c r="G1567" i="1"/>
  <c r="C1567" i="1"/>
  <c r="H1566" i="1"/>
  <c r="G1566" i="1"/>
  <c r="C1566" i="1"/>
  <c r="C1564" i="1"/>
  <c r="G1564" i="1" s="1"/>
  <c r="H1563" i="1"/>
  <c r="G1563" i="1"/>
  <c r="C1563" i="1"/>
  <c r="H1562" i="1"/>
  <c r="G1562" i="1"/>
  <c r="C1562" i="1"/>
  <c r="H1561" i="1"/>
  <c r="C1561" i="1"/>
  <c r="G1561" i="1" s="1"/>
  <c r="C1560" i="1"/>
  <c r="H1560" i="1" s="1"/>
  <c r="H1559" i="1"/>
  <c r="G1559" i="1"/>
  <c r="C1559" i="1"/>
  <c r="H1558" i="1"/>
  <c r="G1558" i="1"/>
  <c r="C1558" i="1"/>
  <c r="H1557" i="1"/>
  <c r="C1557" i="1"/>
  <c r="G1557" i="1" s="1"/>
  <c r="H1556" i="1"/>
  <c r="G1556" i="1"/>
  <c r="C1556" i="1"/>
  <c r="H1555" i="1"/>
  <c r="G1555" i="1"/>
  <c r="C1555" i="1"/>
  <c r="H1554" i="1"/>
  <c r="G1554" i="1"/>
  <c r="C1554" i="1"/>
  <c r="H1553" i="1"/>
  <c r="C1553" i="1"/>
  <c r="G1553" i="1" s="1"/>
  <c r="H1552" i="1"/>
  <c r="G1552" i="1"/>
  <c r="C1552" i="1"/>
  <c r="H1551" i="1"/>
  <c r="G1551" i="1"/>
  <c r="C1551" i="1"/>
  <c r="H1550" i="1"/>
  <c r="G1550" i="1"/>
  <c r="C1550" i="1"/>
  <c r="H1549" i="1"/>
  <c r="C1549" i="1"/>
  <c r="G1549" i="1" s="1"/>
  <c r="H1548" i="1"/>
  <c r="G1548" i="1"/>
  <c r="C1548" i="1"/>
  <c r="H1547" i="1"/>
  <c r="G1547" i="1"/>
  <c r="C1547" i="1"/>
  <c r="H1546" i="1"/>
  <c r="G1546" i="1"/>
  <c r="C1546" i="1"/>
  <c r="H1545" i="1"/>
  <c r="C1545" i="1"/>
  <c r="G1545" i="1" s="1"/>
  <c r="H1544" i="1"/>
  <c r="G1544" i="1"/>
  <c r="C1544" i="1"/>
  <c r="H1543" i="1"/>
  <c r="G1543" i="1"/>
  <c r="C1543" i="1"/>
  <c r="H1542" i="1"/>
  <c r="G1542" i="1"/>
  <c r="C1542" i="1"/>
  <c r="H1541" i="1"/>
  <c r="C1541" i="1"/>
  <c r="G1541" i="1" s="1"/>
  <c r="H1540" i="1"/>
  <c r="G1540" i="1"/>
  <c r="C1540" i="1"/>
  <c r="H1539" i="1"/>
  <c r="G1539" i="1"/>
  <c r="C1539" i="1"/>
  <c r="H1538" i="1"/>
  <c r="G1538" i="1"/>
  <c r="C1538" i="1"/>
  <c r="H1537" i="1"/>
  <c r="C1537" i="1"/>
  <c r="G1537" i="1" s="1"/>
  <c r="H1536" i="1"/>
  <c r="G1536" i="1"/>
  <c r="C1536" i="1"/>
  <c r="H1535" i="1"/>
  <c r="G1535" i="1"/>
  <c r="C1535" i="1"/>
  <c r="C1534" i="1"/>
  <c r="H1534" i="1" s="1"/>
  <c r="H1533" i="1"/>
  <c r="C1533" i="1"/>
  <c r="G1533" i="1" s="1"/>
  <c r="H1532" i="1"/>
  <c r="G1532" i="1"/>
  <c r="C1532" i="1"/>
  <c r="H1531" i="1"/>
  <c r="G1531" i="1"/>
  <c r="C1531" i="1"/>
  <c r="C1530" i="1"/>
  <c r="H1530" i="1" s="1"/>
  <c r="H1529" i="1"/>
  <c r="C1529" i="1"/>
  <c r="G1529" i="1" s="1"/>
  <c r="H1528" i="1"/>
  <c r="G1528" i="1"/>
  <c r="C1528" i="1"/>
  <c r="H1527" i="1"/>
  <c r="G1527" i="1"/>
  <c r="C1527" i="1"/>
  <c r="H1526" i="1"/>
  <c r="G1526" i="1"/>
  <c r="C1526" i="1"/>
  <c r="H1525" i="1"/>
  <c r="C1525" i="1"/>
  <c r="G1525" i="1" s="1"/>
  <c r="H1523" i="1"/>
  <c r="G1523" i="1"/>
  <c r="C1523" i="1"/>
  <c r="H1522" i="1"/>
  <c r="G1522" i="1"/>
  <c r="C1522" i="1"/>
  <c r="H1521" i="1"/>
  <c r="C1521" i="1"/>
  <c r="G1521" i="1" s="1"/>
  <c r="H1520" i="1"/>
  <c r="G1520" i="1"/>
  <c r="C1520" i="1"/>
  <c r="H1519" i="1"/>
  <c r="G1519" i="1"/>
  <c r="C1519" i="1"/>
  <c r="H1516" i="1"/>
  <c r="G1516" i="1"/>
  <c r="C1516" i="1"/>
  <c r="C1515" i="1"/>
  <c r="H1515" i="1" s="1"/>
  <c r="H1514" i="1"/>
  <c r="G1514" i="1"/>
  <c r="C1514" i="1"/>
  <c r="H1513" i="1"/>
  <c r="C1513" i="1"/>
  <c r="G1513" i="1" s="1"/>
  <c r="H1512" i="1"/>
  <c r="G1512" i="1"/>
  <c r="C1512" i="1"/>
  <c r="C1511" i="1"/>
  <c r="H1511" i="1" s="1"/>
  <c r="H1510" i="1"/>
  <c r="C1510" i="1"/>
  <c r="G1510" i="1" s="1"/>
  <c r="C1509" i="1"/>
  <c r="G1509" i="1" s="1"/>
  <c r="C1508" i="1"/>
  <c r="H1508" i="1" s="1"/>
  <c r="C1507" i="1"/>
  <c r="H1507" i="1" s="1"/>
  <c r="H1506" i="1"/>
  <c r="G1506" i="1"/>
  <c r="C1506" i="1"/>
  <c r="H1505" i="1"/>
  <c r="C1505" i="1"/>
  <c r="G1505" i="1" s="1"/>
  <c r="H1504" i="1"/>
  <c r="C1504" i="1"/>
  <c r="G1504" i="1" s="1"/>
  <c r="C1503" i="1"/>
  <c r="H1503" i="1" s="1"/>
  <c r="C1502" i="1"/>
  <c r="H1502" i="1" s="1"/>
  <c r="H1500" i="1"/>
  <c r="G1500" i="1"/>
  <c r="C1500" i="1"/>
  <c r="H1498" i="1"/>
  <c r="G1498" i="1"/>
  <c r="C1498" i="1"/>
  <c r="H1497" i="1"/>
  <c r="C1497" i="1"/>
  <c r="G1497" i="1" s="1"/>
  <c r="H1496" i="1"/>
  <c r="G1496" i="1"/>
  <c r="C1496" i="1"/>
  <c r="H1495" i="1"/>
  <c r="G1495" i="1"/>
  <c r="C1495" i="1"/>
  <c r="H1494" i="1"/>
  <c r="G1494" i="1"/>
  <c r="C1494" i="1"/>
  <c r="H1493" i="1"/>
  <c r="C1493" i="1"/>
  <c r="G1493" i="1" s="1"/>
  <c r="H1492" i="1"/>
  <c r="C1492" i="1"/>
  <c r="G1492" i="1" s="1"/>
  <c r="G1491" i="1"/>
  <c r="C1491" i="1"/>
  <c r="H1491" i="1" s="1"/>
  <c r="H1490" i="1"/>
  <c r="C1490" i="1"/>
  <c r="G1490" i="1" s="1"/>
  <c r="C1489" i="1"/>
  <c r="G1489" i="1" s="1"/>
  <c r="H1488" i="1"/>
  <c r="G1488" i="1"/>
  <c r="C1488" i="1"/>
  <c r="H1487" i="1"/>
  <c r="G1487" i="1"/>
  <c r="C1487" i="1"/>
  <c r="C1486" i="1"/>
  <c r="H1486" i="1" s="1"/>
  <c r="C1485" i="1"/>
  <c r="G1485" i="1" s="1"/>
  <c r="C1484" i="1"/>
  <c r="H1484" i="1" s="1"/>
  <c r="H1482" i="1"/>
  <c r="G1482" i="1"/>
  <c r="C1482" i="1"/>
  <c r="H1480" i="1"/>
  <c r="G1480" i="1"/>
  <c r="C1480" i="1"/>
  <c r="D1479" i="1"/>
  <c r="C1479" i="1"/>
  <c r="J1478" i="1"/>
  <c r="H1478" i="1"/>
  <c r="G1478" i="1"/>
  <c r="I1478" i="1" s="1"/>
  <c r="D1478" i="1"/>
  <c r="C1478" i="1"/>
  <c r="D1477" i="1"/>
  <c r="H1477" i="1" s="1"/>
  <c r="C1477" i="1"/>
  <c r="J1476" i="1"/>
  <c r="D1476" i="1"/>
  <c r="H1476" i="1" s="1"/>
  <c r="C1476" i="1"/>
  <c r="D1475" i="1"/>
  <c r="C1475" i="1"/>
  <c r="H1475" i="1" s="1"/>
  <c r="D1474" i="1"/>
  <c r="C1474" i="1"/>
  <c r="D1473" i="1"/>
  <c r="C1473" i="1"/>
  <c r="J1473" i="1" s="1"/>
  <c r="D1472" i="1"/>
  <c r="C1472" i="1"/>
  <c r="G1472" i="1" s="1"/>
  <c r="D1471" i="1"/>
  <c r="C1471" i="1"/>
  <c r="D1470" i="1"/>
  <c r="G1470" i="1" s="1"/>
  <c r="C1470" i="1"/>
  <c r="C1469" i="1"/>
  <c r="G1468" i="1"/>
  <c r="D1468" i="1"/>
  <c r="J1468" i="1" s="1"/>
  <c r="C1468" i="1"/>
  <c r="J1467" i="1"/>
  <c r="H1467" i="1"/>
  <c r="G1467" i="1"/>
  <c r="I1467" i="1" s="1"/>
  <c r="D1467" i="1"/>
  <c r="C1467" i="1"/>
  <c r="D1466" i="1"/>
  <c r="J1466" i="1" s="1"/>
  <c r="C1466" i="1"/>
  <c r="J1465" i="1"/>
  <c r="H1465" i="1"/>
  <c r="G1465" i="1"/>
  <c r="I1465" i="1" s="1"/>
  <c r="D1465" i="1"/>
  <c r="C1465" i="1"/>
  <c r="G1464" i="1"/>
  <c r="D1464" i="1"/>
  <c r="J1464" i="1" s="1"/>
  <c r="C1464" i="1"/>
  <c r="J1463" i="1"/>
  <c r="H1463" i="1"/>
  <c r="G1463" i="1"/>
  <c r="D1463" i="1"/>
  <c r="C1463" i="1"/>
  <c r="J1462" i="1"/>
  <c r="D1462" i="1"/>
  <c r="H1462" i="1" s="1"/>
  <c r="C1462" i="1"/>
  <c r="D1461" i="1"/>
  <c r="C1461" i="1"/>
  <c r="D1460" i="1"/>
  <c r="C1460" i="1"/>
  <c r="J1460" i="1" s="1"/>
  <c r="D1459" i="1"/>
  <c r="C1459" i="1"/>
  <c r="G1459" i="1" s="1"/>
  <c r="D1458" i="1"/>
  <c r="C1458" i="1"/>
  <c r="D1457" i="1"/>
  <c r="C1457" i="1"/>
  <c r="G1457" i="1" s="1"/>
  <c r="D1456" i="1"/>
  <c r="C1456" i="1"/>
  <c r="J1456" i="1" s="1"/>
  <c r="D1455" i="1"/>
  <c r="C1455" i="1"/>
  <c r="D1454" i="1"/>
  <c r="C1454" i="1"/>
  <c r="D1453" i="1"/>
  <c r="J1452" i="1"/>
  <c r="H1452" i="1"/>
  <c r="G1452" i="1"/>
  <c r="I1452" i="1" s="1"/>
  <c r="D1452" i="1"/>
  <c r="C1452" i="1"/>
  <c r="J1451" i="1"/>
  <c r="D1451" i="1"/>
  <c r="H1451" i="1" s="1"/>
  <c r="C1451" i="1"/>
  <c r="J1450" i="1"/>
  <c r="H1450" i="1"/>
  <c r="G1450" i="1"/>
  <c r="D1450" i="1"/>
  <c r="C1450" i="1"/>
  <c r="J1449" i="1"/>
  <c r="H1449" i="1"/>
  <c r="D1449" i="1"/>
  <c r="G1449" i="1" s="1"/>
  <c r="I1449" i="1" s="1"/>
  <c r="C1449" i="1"/>
  <c r="J1448" i="1"/>
  <c r="H1448" i="1"/>
  <c r="G1448" i="1"/>
  <c r="I1448" i="1" s="1"/>
  <c r="D1448" i="1"/>
  <c r="C1448" i="1"/>
  <c r="J1447" i="1"/>
  <c r="H1447" i="1"/>
  <c r="G1447" i="1"/>
  <c r="I1447" i="1" s="1"/>
  <c r="D1447" i="1"/>
  <c r="C1447" i="1"/>
  <c r="D1446" i="1"/>
  <c r="J1446" i="1" s="1"/>
  <c r="C1446" i="1"/>
  <c r="C1445" i="1"/>
  <c r="D1444" i="1"/>
  <c r="J1444" i="1" s="1"/>
  <c r="C1444" i="1"/>
  <c r="H1444" i="1" s="1"/>
  <c r="D1443" i="1"/>
  <c r="H1443" i="1" s="1"/>
  <c r="C1443" i="1"/>
  <c r="D1442" i="1"/>
  <c r="C1442" i="1"/>
  <c r="G1441" i="1"/>
  <c r="D1441" i="1"/>
  <c r="C1441" i="1"/>
  <c r="J1441" i="1" s="1"/>
  <c r="G1440" i="1"/>
  <c r="I1440" i="1" s="1"/>
  <c r="D1440" i="1"/>
  <c r="J1440" i="1" s="1"/>
  <c r="C1440" i="1"/>
  <c r="H1440" i="1" s="1"/>
  <c r="H1439" i="1"/>
  <c r="D1439" i="1"/>
  <c r="C1439" i="1"/>
  <c r="J1439" i="1" s="1"/>
  <c r="C1438" i="1"/>
  <c r="C1437" i="1"/>
  <c r="C1436" i="1"/>
  <c r="D1434" i="1"/>
  <c r="H1434" i="1" s="1"/>
  <c r="C1434" i="1"/>
  <c r="D1433" i="1"/>
  <c r="H1433" i="1" s="1"/>
  <c r="C1433" i="1"/>
  <c r="G1433" i="1" s="1"/>
  <c r="D1432" i="1"/>
  <c r="C1432" i="1"/>
  <c r="D1431" i="1"/>
  <c r="C1431" i="1"/>
  <c r="H1430" i="1"/>
  <c r="D1430" i="1"/>
  <c r="C1430" i="1"/>
  <c r="G1430" i="1" s="1"/>
  <c r="D1429" i="1"/>
  <c r="C1429" i="1"/>
  <c r="H1429" i="1" s="1"/>
  <c r="H1428" i="1"/>
  <c r="D1428" i="1"/>
  <c r="C1428" i="1"/>
  <c r="G1428" i="1" s="1"/>
  <c r="D1427" i="1"/>
  <c r="H1427" i="1" s="1"/>
  <c r="C1427" i="1"/>
  <c r="D1426" i="1"/>
  <c r="C1426" i="1"/>
  <c r="H1426" i="1" s="1"/>
  <c r="D1425" i="1"/>
  <c r="C1425" i="1"/>
  <c r="G1425" i="1" s="1"/>
  <c r="H1424" i="1"/>
  <c r="D1424" i="1"/>
  <c r="C1424" i="1"/>
  <c r="G1424" i="1" s="1"/>
  <c r="D1423" i="1"/>
  <c r="G1423" i="1" s="1"/>
  <c r="C1423" i="1"/>
  <c r="D1422" i="1"/>
  <c r="C1422" i="1"/>
  <c r="G1422" i="1" s="1"/>
  <c r="D1421" i="1"/>
  <c r="C1421" i="1"/>
  <c r="D1420" i="1"/>
  <c r="C1420" i="1"/>
  <c r="H1420" i="1" s="1"/>
  <c r="D1419" i="1"/>
  <c r="C1419" i="1"/>
  <c r="G1419" i="1" s="1"/>
  <c r="D1418" i="1"/>
  <c r="H1418" i="1" s="1"/>
  <c r="C1418" i="1"/>
  <c r="G1418" i="1" s="1"/>
  <c r="G1417" i="1"/>
  <c r="D1417" i="1"/>
  <c r="C1417" i="1"/>
  <c r="H1417" i="1" s="1"/>
  <c r="H1416" i="1"/>
  <c r="D1416" i="1"/>
  <c r="C1416" i="1"/>
  <c r="G1416" i="1" s="1"/>
  <c r="D1415" i="1"/>
  <c r="H1415" i="1" s="1"/>
  <c r="C1415" i="1"/>
  <c r="G1415" i="1" s="1"/>
  <c r="D1414" i="1"/>
  <c r="C1414" i="1"/>
  <c r="D1413" i="1"/>
  <c r="C1413" i="1"/>
  <c r="G1413" i="1" s="1"/>
  <c r="H1412" i="1"/>
  <c r="D1412" i="1"/>
  <c r="C1412" i="1"/>
  <c r="G1412" i="1" s="1"/>
  <c r="D1411" i="1"/>
  <c r="C1411" i="1"/>
  <c r="D1410" i="1"/>
  <c r="H1410" i="1" s="1"/>
  <c r="C1410" i="1"/>
  <c r="D1409" i="1"/>
  <c r="H1409" i="1" s="1"/>
  <c r="C1409" i="1"/>
  <c r="D1407" i="1"/>
  <c r="C1407" i="1"/>
  <c r="G1407" i="1" s="1"/>
  <c r="H1406" i="1"/>
  <c r="D1406" i="1"/>
  <c r="C1406" i="1"/>
  <c r="G1406" i="1" s="1"/>
  <c r="D1405" i="1"/>
  <c r="G1405" i="1" s="1"/>
  <c r="C1405" i="1"/>
  <c r="H1405" i="1" s="1"/>
  <c r="D1404" i="1"/>
  <c r="C1404" i="1"/>
  <c r="G1404" i="1" s="1"/>
  <c r="D1403" i="1"/>
  <c r="C1403" i="1"/>
  <c r="D1402" i="1"/>
  <c r="C1402" i="1"/>
  <c r="H1402" i="1" s="1"/>
  <c r="D1401" i="1"/>
  <c r="C1401" i="1"/>
  <c r="D1400" i="1"/>
  <c r="H1400" i="1" s="1"/>
  <c r="C1400" i="1"/>
  <c r="G1399" i="1"/>
  <c r="D1399" i="1"/>
  <c r="C1399" i="1"/>
  <c r="H1399" i="1" s="1"/>
  <c r="H1398" i="1"/>
  <c r="D1398" i="1"/>
  <c r="C1398" i="1"/>
  <c r="G1398" i="1" s="1"/>
  <c r="D1397" i="1"/>
  <c r="H1397" i="1" s="1"/>
  <c r="C1397" i="1"/>
  <c r="G1397" i="1" s="1"/>
  <c r="D1396" i="1"/>
  <c r="C1396" i="1"/>
  <c r="D1395" i="1"/>
  <c r="C1395" i="1"/>
  <c r="G1395" i="1" s="1"/>
  <c r="H1394" i="1"/>
  <c r="D1394" i="1"/>
  <c r="C1394" i="1"/>
  <c r="G1394" i="1" s="1"/>
  <c r="D1393" i="1"/>
  <c r="C1393" i="1"/>
  <c r="H1393" i="1" s="1"/>
  <c r="H1392" i="1"/>
  <c r="D1392" i="1"/>
  <c r="C1392" i="1"/>
  <c r="G1392" i="1" s="1"/>
  <c r="D1391" i="1"/>
  <c r="H1391" i="1" s="1"/>
  <c r="C1391" i="1"/>
  <c r="D1390" i="1"/>
  <c r="C1390" i="1"/>
  <c r="H1390" i="1" s="1"/>
  <c r="D1389" i="1"/>
  <c r="C1389" i="1"/>
  <c r="D1388" i="1"/>
  <c r="H1388" i="1" s="1"/>
  <c r="C1388" i="1"/>
  <c r="G1387" i="1"/>
  <c r="D1387" i="1"/>
  <c r="C1387" i="1"/>
  <c r="H1387" i="1" s="1"/>
  <c r="D1386" i="1"/>
  <c r="C1386" i="1"/>
  <c r="G1386" i="1" s="1"/>
  <c r="D1385" i="1"/>
  <c r="C1385" i="1"/>
  <c r="D1384" i="1"/>
  <c r="C1384" i="1"/>
  <c r="H1384" i="1" s="1"/>
  <c r="C1383" i="1"/>
  <c r="D1382" i="1"/>
  <c r="C1382" i="1"/>
  <c r="H1382" i="1" s="1"/>
  <c r="G1381" i="1"/>
  <c r="D1381" i="1"/>
  <c r="C1381" i="1"/>
  <c r="H1381" i="1" s="1"/>
  <c r="D1380" i="1"/>
  <c r="C1380" i="1"/>
  <c r="D1379" i="1"/>
  <c r="C1379" i="1"/>
  <c r="D1378" i="1"/>
  <c r="C1378" i="1"/>
  <c r="H1377" i="1"/>
  <c r="D1377" i="1"/>
  <c r="C1377" i="1"/>
  <c r="G1377" i="1" s="1"/>
  <c r="C1376" i="1"/>
  <c r="D1375" i="1"/>
  <c r="C1375" i="1"/>
  <c r="H1375" i="1" s="1"/>
  <c r="D1374" i="1"/>
  <c r="C1374" i="1"/>
  <c r="D1373" i="1"/>
  <c r="C1373" i="1"/>
  <c r="H1373" i="1" s="1"/>
  <c r="D1372" i="1"/>
  <c r="C1372" i="1"/>
  <c r="H1372" i="1" s="1"/>
  <c r="D1371" i="1"/>
  <c r="C1371" i="1"/>
  <c r="G1370" i="1"/>
  <c r="D1370" i="1"/>
  <c r="H1370" i="1" s="1"/>
  <c r="C1370" i="1"/>
  <c r="D1369" i="1"/>
  <c r="G1369" i="1" s="1"/>
  <c r="C1369" i="1"/>
  <c r="D1368" i="1"/>
  <c r="C1368" i="1"/>
  <c r="G1368" i="1" s="1"/>
  <c r="D1367" i="1"/>
  <c r="C1367" i="1"/>
  <c r="D1366" i="1"/>
  <c r="C1366" i="1"/>
  <c r="H1366" i="1" s="1"/>
  <c r="H1365" i="1"/>
  <c r="D1365" i="1"/>
  <c r="C1365" i="1"/>
  <c r="G1365" i="1" s="1"/>
  <c r="D1364" i="1"/>
  <c r="C1364" i="1"/>
  <c r="H1364" i="1" s="1"/>
  <c r="G1363" i="1"/>
  <c r="D1363" i="1"/>
  <c r="C1363" i="1"/>
  <c r="H1363" i="1" s="1"/>
  <c r="D1362" i="1"/>
  <c r="C1362" i="1"/>
  <c r="G1362" i="1" s="1"/>
  <c r="D1361" i="1"/>
  <c r="C1361" i="1"/>
  <c r="H1361" i="1" s="1"/>
  <c r="D1360" i="1"/>
  <c r="C1360" i="1"/>
  <c r="D1359" i="1"/>
  <c r="C1359" i="1"/>
  <c r="G1359" i="1" s="1"/>
  <c r="H1358" i="1"/>
  <c r="D1358" i="1"/>
  <c r="C1358" i="1"/>
  <c r="G1358" i="1" s="1"/>
  <c r="D1357" i="1"/>
  <c r="C1357" i="1"/>
  <c r="H1357" i="1" s="1"/>
  <c r="H1356" i="1"/>
  <c r="D1356" i="1"/>
  <c r="C1356" i="1"/>
  <c r="G1356" i="1" s="1"/>
  <c r="G1355" i="1"/>
  <c r="D1355" i="1"/>
  <c r="C1355" i="1"/>
  <c r="H1355" i="1" s="1"/>
  <c r="D1354" i="1"/>
  <c r="C1354" i="1"/>
  <c r="H1354" i="1" s="1"/>
  <c r="H1353" i="1"/>
  <c r="D1353" i="1"/>
  <c r="C1353" i="1"/>
  <c r="G1353" i="1" s="1"/>
  <c r="D1352" i="1"/>
  <c r="H1352" i="1" s="1"/>
  <c r="C1352" i="1"/>
  <c r="H1351" i="1"/>
  <c r="D1351" i="1"/>
  <c r="C1351" i="1"/>
  <c r="G1351" i="1" s="1"/>
  <c r="D1350" i="1"/>
  <c r="C1350" i="1"/>
  <c r="D1349" i="1"/>
  <c r="C1349" i="1"/>
  <c r="G1348" i="1"/>
  <c r="D1348" i="1"/>
  <c r="C1348" i="1"/>
  <c r="H1348" i="1" s="1"/>
  <c r="D1347" i="1"/>
  <c r="C1347" i="1"/>
  <c r="G1347" i="1" s="1"/>
  <c r="H1346" i="1"/>
  <c r="D1346" i="1"/>
  <c r="C1346" i="1"/>
  <c r="G1346" i="1" s="1"/>
  <c r="H1345" i="1"/>
  <c r="D1345" i="1"/>
  <c r="C1345" i="1"/>
  <c r="G1345" i="1" s="1"/>
  <c r="D1344" i="1"/>
  <c r="C1344" i="1"/>
  <c r="G1344" i="1" s="1"/>
  <c r="H1343" i="1"/>
  <c r="G1343" i="1"/>
  <c r="D1343" i="1"/>
  <c r="C1343" i="1"/>
  <c r="D1342" i="1"/>
  <c r="G1342" i="1" s="1"/>
  <c r="C1342" i="1"/>
  <c r="D1341" i="1"/>
  <c r="C1341" i="1"/>
  <c r="H1341" i="1" s="1"/>
  <c r="H1340" i="1"/>
  <c r="G1340" i="1"/>
  <c r="D1340" i="1"/>
  <c r="C1340" i="1"/>
  <c r="G1339" i="1"/>
  <c r="D1339" i="1"/>
  <c r="C1339" i="1"/>
  <c r="H1339" i="1" s="1"/>
  <c r="D1338" i="1"/>
  <c r="C1338" i="1"/>
  <c r="H1338" i="1" s="1"/>
  <c r="H1337" i="1"/>
  <c r="D1337" i="1"/>
  <c r="G1337" i="1" s="1"/>
  <c r="C1337" i="1"/>
  <c r="G1336" i="1"/>
  <c r="D1336" i="1"/>
  <c r="C1336" i="1"/>
  <c r="H1336" i="1" s="1"/>
  <c r="D1335" i="1"/>
  <c r="C1335" i="1"/>
  <c r="H1335" i="1" s="1"/>
  <c r="H1334" i="1"/>
  <c r="G1334" i="1"/>
  <c r="D1334" i="1"/>
  <c r="C1334" i="1"/>
  <c r="D1333" i="1"/>
  <c r="G1333" i="1" s="1"/>
  <c r="C1333" i="1"/>
  <c r="D1332" i="1"/>
  <c r="C1332" i="1"/>
  <c r="H1332" i="1" s="1"/>
  <c r="H1331" i="1"/>
  <c r="G1331" i="1"/>
  <c r="D1331" i="1"/>
  <c r="C1331" i="1"/>
  <c r="G1330" i="1"/>
  <c r="D1330" i="1"/>
  <c r="C1330" i="1"/>
  <c r="H1330" i="1" s="1"/>
  <c r="D1328" i="1"/>
  <c r="C1328" i="1"/>
  <c r="H1327" i="1"/>
  <c r="G1327" i="1"/>
  <c r="D1327" i="1"/>
  <c r="C1327" i="1"/>
  <c r="H1326" i="1"/>
  <c r="D1326" i="1"/>
  <c r="C1326" i="1"/>
  <c r="G1326" i="1" s="1"/>
  <c r="D1325" i="1"/>
  <c r="C1325" i="1"/>
  <c r="D1324" i="1"/>
  <c r="H1324" i="1" s="1"/>
  <c r="C1324" i="1"/>
  <c r="H1323" i="1"/>
  <c r="D1323" i="1"/>
  <c r="C1323" i="1"/>
  <c r="G1323" i="1" s="1"/>
  <c r="D1322" i="1"/>
  <c r="C1322" i="1"/>
  <c r="D1321" i="1"/>
  <c r="H1321" i="1" s="1"/>
  <c r="C1321" i="1"/>
  <c r="H1320" i="1"/>
  <c r="D1320" i="1"/>
  <c r="C1320" i="1"/>
  <c r="G1320" i="1" s="1"/>
  <c r="D1319" i="1"/>
  <c r="C1319" i="1"/>
  <c r="D1318" i="1"/>
  <c r="H1318" i="1" s="1"/>
  <c r="C1318" i="1"/>
  <c r="H1317" i="1"/>
  <c r="D1317" i="1"/>
  <c r="C1317" i="1"/>
  <c r="G1317" i="1" s="1"/>
  <c r="D1316" i="1"/>
  <c r="C1316" i="1"/>
  <c r="D1315" i="1"/>
  <c r="H1315" i="1" s="1"/>
  <c r="C1315" i="1"/>
  <c r="H1314" i="1"/>
  <c r="D1314" i="1"/>
  <c r="C1314" i="1"/>
  <c r="G1314" i="1" s="1"/>
  <c r="D1313" i="1"/>
  <c r="C1313" i="1"/>
  <c r="D1312" i="1"/>
  <c r="H1312" i="1" s="1"/>
  <c r="C1312" i="1"/>
  <c r="H1311" i="1"/>
  <c r="D1311" i="1"/>
  <c r="C1311" i="1"/>
  <c r="G1311" i="1" s="1"/>
  <c r="D1310" i="1"/>
  <c r="C1310" i="1"/>
  <c r="D1309" i="1"/>
  <c r="H1309" i="1" s="1"/>
  <c r="C1309" i="1"/>
  <c r="G1308" i="1"/>
  <c r="D1308" i="1"/>
  <c r="H1308" i="1" s="1"/>
  <c r="C1308" i="1"/>
  <c r="C1307" i="1"/>
  <c r="D1306" i="1"/>
  <c r="H1306" i="1" s="1"/>
  <c r="C1306" i="1"/>
  <c r="H1305" i="1"/>
  <c r="G1305" i="1"/>
  <c r="D1305" i="1"/>
  <c r="C1305" i="1"/>
  <c r="D1304" i="1"/>
  <c r="C1304" i="1"/>
  <c r="D1303" i="1"/>
  <c r="H1303" i="1" s="1"/>
  <c r="C1303" i="1"/>
  <c r="D1302" i="1"/>
  <c r="H1302" i="1" s="1"/>
  <c r="C1302" i="1"/>
  <c r="D1301" i="1"/>
  <c r="C1301" i="1"/>
  <c r="D1300" i="1"/>
  <c r="H1300" i="1" s="1"/>
  <c r="C1300" i="1"/>
  <c r="C1299" i="1"/>
  <c r="D1298" i="1"/>
  <c r="C1298" i="1"/>
  <c r="D1297" i="1"/>
  <c r="H1297" i="1" s="1"/>
  <c r="C1297" i="1"/>
  <c r="H1296" i="1"/>
  <c r="G1296" i="1"/>
  <c r="D1296" i="1"/>
  <c r="C1296" i="1"/>
  <c r="D1295" i="1"/>
  <c r="C1295" i="1"/>
  <c r="D1294" i="1"/>
  <c r="H1294" i="1" s="1"/>
  <c r="C1294" i="1"/>
  <c r="H1293" i="1"/>
  <c r="G1293" i="1"/>
  <c r="D1293" i="1"/>
  <c r="C1293" i="1"/>
  <c r="D1292" i="1"/>
  <c r="C1292" i="1"/>
  <c r="D1291" i="1"/>
  <c r="H1291" i="1" s="1"/>
  <c r="C1291" i="1"/>
  <c r="H1290" i="1"/>
  <c r="G1290" i="1"/>
  <c r="D1290" i="1"/>
  <c r="C1290" i="1"/>
  <c r="D1289" i="1"/>
  <c r="C1289" i="1"/>
  <c r="D1288" i="1"/>
  <c r="H1288" i="1" s="1"/>
  <c r="C1288" i="1"/>
  <c r="H1287" i="1"/>
  <c r="G1287" i="1"/>
  <c r="D1287" i="1"/>
  <c r="C1287" i="1"/>
  <c r="D1286" i="1"/>
  <c r="C1286" i="1"/>
  <c r="D1285" i="1"/>
  <c r="H1285" i="1" s="1"/>
  <c r="C1285" i="1"/>
  <c r="H1284" i="1"/>
  <c r="G1284" i="1"/>
  <c r="D1284" i="1"/>
  <c r="C1284" i="1"/>
  <c r="D1283" i="1"/>
  <c r="C1283" i="1"/>
  <c r="D1282" i="1"/>
  <c r="H1282" i="1" s="1"/>
  <c r="C1282" i="1"/>
  <c r="H1281" i="1"/>
  <c r="G1281" i="1"/>
  <c r="D1281" i="1"/>
  <c r="C1281" i="1"/>
  <c r="D1280" i="1"/>
  <c r="C1280" i="1"/>
  <c r="D1279" i="1"/>
  <c r="H1279" i="1" s="1"/>
  <c r="C1279" i="1"/>
  <c r="H1278" i="1"/>
  <c r="G1278" i="1"/>
  <c r="D1278" i="1"/>
  <c r="C1278" i="1"/>
  <c r="D1277" i="1"/>
  <c r="C1277" i="1"/>
  <c r="D1276" i="1"/>
  <c r="H1276" i="1" s="1"/>
  <c r="C1276" i="1"/>
  <c r="D1275" i="1"/>
  <c r="H1275" i="1" s="1"/>
  <c r="C1275" i="1"/>
  <c r="D1274" i="1"/>
  <c r="C1274" i="1"/>
  <c r="D1273" i="1"/>
  <c r="H1273" i="1" s="1"/>
  <c r="C1273" i="1"/>
  <c r="H1272" i="1"/>
  <c r="G1272" i="1"/>
  <c r="D1272" i="1"/>
  <c r="C1272" i="1"/>
  <c r="D1271" i="1"/>
  <c r="C1271" i="1"/>
  <c r="D1270" i="1"/>
  <c r="H1270" i="1" s="1"/>
  <c r="C1270" i="1"/>
  <c r="H1269" i="1"/>
  <c r="G1269" i="1"/>
  <c r="D1269" i="1"/>
  <c r="C1269" i="1"/>
  <c r="D1268" i="1"/>
  <c r="C1268" i="1"/>
  <c r="D1267" i="1"/>
  <c r="H1267" i="1" s="1"/>
  <c r="C1267" i="1"/>
  <c r="H1266" i="1"/>
  <c r="G1266" i="1"/>
  <c r="D1266" i="1"/>
  <c r="C1266" i="1"/>
  <c r="D1265" i="1"/>
  <c r="C1265" i="1"/>
  <c r="D1264" i="1"/>
  <c r="H1264" i="1" s="1"/>
  <c r="C1264" i="1"/>
  <c r="D1263" i="1"/>
  <c r="H1263" i="1" s="1"/>
  <c r="C1263" i="1"/>
  <c r="D1262" i="1"/>
  <c r="C1262" i="1"/>
  <c r="D1261" i="1"/>
  <c r="H1261" i="1" s="1"/>
  <c r="C1261" i="1"/>
  <c r="H1260" i="1"/>
  <c r="G1260" i="1"/>
  <c r="D1260" i="1"/>
  <c r="C1260" i="1"/>
  <c r="D1259" i="1"/>
  <c r="C1259" i="1"/>
  <c r="D1258" i="1"/>
  <c r="H1258" i="1" s="1"/>
  <c r="C1258" i="1"/>
  <c r="H1257" i="1"/>
  <c r="G1257" i="1"/>
  <c r="D1257" i="1"/>
  <c r="C1257" i="1"/>
  <c r="D1256" i="1"/>
  <c r="C1256" i="1"/>
  <c r="D1255" i="1"/>
  <c r="H1255" i="1" s="1"/>
  <c r="C1255" i="1"/>
  <c r="H1254" i="1"/>
  <c r="G1254" i="1"/>
  <c r="D1254" i="1"/>
  <c r="C1254" i="1"/>
  <c r="D1253" i="1"/>
  <c r="C1253" i="1"/>
  <c r="D1252" i="1"/>
  <c r="H1252" i="1" s="1"/>
  <c r="C1252" i="1"/>
  <c r="H1251" i="1"/>
  <c r="G1251" i="1"/>
  <c r="D1251" i="1"/>
  <c r="C1251" i="1"/>
  <c r="D1250" i="1"/>
  <c r="C1250" i="1"/>
  <c r="D1249" i="1"/>
  <c r="H1249" i="1" s="1"/>
  <c r="C1249" i="1"/>
  <c r="H1248" i="1"/>
  <c r="G1248" i="1"/>
  <c r="D1248" i="1"/>
  <c r="C1248" i="1"/>
  <c r="D1247" i="1"/>
  <c r="C1247" i="1"/>
  <c r="D1246" i="1"/>
  <c r="H1246" i="1" s="1"/>
  <c r="C1246" i="1"/>
  <c r="D1245" i="1"/>
  <c r="H1245" i="1" s="1"/>
  <c r="C1245" i="1"/>
  <c r="D1244" i="1"/>
  <c r="C1244" i="1"/>
  <c r="D1243" i="1"/>
  <c r="H1243" i="1" s="1"/>
  <c r="C1243" i="1"/>
  <c r="H1242" i="1"/>
  <c r="G1242" i="1"/>
  <c r="D1242" i="1"/>
  <c r="C1242" i="1"/>
  <c r="D1241" i="1"/>
  <c r="C1241" i="1"/>
  <c r="D1240" i="1"/>
  <c r="H1240" i="1" s="1"/>
  <c r="C1240" i="1"/>
  <c r="H1239" i="1"/>
  <c r="G1239" i="1"/>
  <c r="D1239" i="1"/>
  <c r="C1239" i="1"/>
  <c r="D1238" i="1"/>
  <c r="C1238" i="1"/>
  <c r="D1237" i="1"/>
  <c r="H1237" i="1" s="1"/>
  <c r="C1237" i="1"/>
  <c r="D1236" i="1"/>
  <c r="H1236" i="1" s="1"/>
  <c r="C1236" i="1"/>
  <c r="D1235" i="1"/>
  <c r="C1235" i="1"/>
  <c r="D1234" i="1"/>
  <c r="H1234" i="1" s="1"/>
  <c r="C1234" i="1"/>
  <c r="H1233" i="1"/>
  <c r="G1233" i="1"/>
  <c r="D1233" i="1"/>
  <c r="C1233" i="1"/>
  <c r="D1232" i="1"/>
  <c r="C1232" i="1"/>
  <c r="D1231" i="1"/>
  <c r="H1231" i="1" s="1"/>
  <c r="C1231" i="1"/>
  <c r="H1230" i="1"/>
  <c r="G1230" i="1"/>
  <c r="D1230" i="1"/>
  <c r="C1230" i="1"/>
  <c r="D1229" i="1"/>
  <c r="C1229" i="1"/>
  <c r="D1228" i="1"/>
  <c r="H1228" i="1" s="1"/>
  <c r="C1228" i="1"/>
  <c r="D1227" i="1"/>
  <c r="H1227" i="1" s="1"/>
  <c r="C1227" i="1"/>
  <c r="D1226" i="1"/>
  <c r="C1226" i="1"/>
  <c r="D1225" i="1"/>
  <c r="H1225" i="1" s="1"/>
  <c r="C1225" i="1"/>
  <c r="D1224" i="1"/>
  <c r="H1224" i="1" s="1"/>
  <c r="C1224" i="1"/>
  <c r="D1223" i="1"/>
  <c r="C1223" i="1"/>
  <c r="C1222" i="1"/>
  <c r="H1221" i="1"/>
  <c r="G1221" i="1"/>
  <c r="D1221" i="1"/>
  <c r="C1221" i="1"/>
  <c r="D1220" i="1"/>
  <c r="C1220" i="1"/>
  <c r="D1219" i="1"/>
  <c r="H1219" i="1" s="1"/>
  <c r="C1219" i="1"/>
  <c r="H1218" i="1"/>
  <c r="G1218" i="1"/>
  <c r="D1218" i="1"/>
  <c r="C1218" i="1"/>
  <c r="D1217" i="1"/>
  <c r="C1217" i="1"/>
  <c r="D1216" i="1"/>
  <c r="H1216" i="1" s="1"/>
  <c r="C1216" i="1"/>
  <c r="D1213" i="1"/>
  <c r="H1213" i="1" s="1"/>
  <c r="C1213" i="1"/>
  <c r="H1212" i="1"/>
  <c r="G1212" i="1"/>
  <c r="D1212" i="1"/>
  <c r="C1212" i="1"/>
  <c r="D1211" i="1"/>
  <c r="C1211" i="1"/>
  <c r="D1210" i="1"/>
  <c r="H1210" i="1" s="1"/>
  <c r="C1210" i="1"/>
  <c r="H1209" i="1"/>
  <c r="G1209" i="1"/>
  <c r="D1209" i="1"/>
  <c r="C1209" i="1"/>
  <c r="D1208" i="1"/>
  <c r="C1208" i="1"/>
  <c r="D1207" i="1"/>
  <c r="H1207" i="1" s="1"/>
  <c r="C1207" i="1"/>
  <c r="H1206" i="1"/>
  <c r="G1206" i="1"/>
  <c r="D1206" i="1"/>
  <c r="C1206" i="1"/>
  <c r="D1205" i="1"/>
  <c r="C1205" i="1"/>
  <c r="D1204" i="1"/>
  <c r="H1204" i="1" s="1"/>
  <c r="C1204" i="1"/>
  <c r="H1203" i="1"/>
  <c r="G1203" i="1"/>
  <c r="D1203" i="1"/>
  <c r="C1203" i="1"/>
  <c r="D1202" i="1"/>
  <c r="C1202" i="1"/>
  <c r="D1201" i="1"/>
  <c r="H1201" i="1" s="1"/>
  <c r="C1201" i="1"/>
  <c r="H1200" i="1"/>
  <c r="G1200" i="1"/>
  <c r="D1200" i="1"/>
  <c r="C1200" i="1"/>
  <c r="D1199" i="1"/>
  <c r="C1199" i="1"/>
  <c r="D1198" i="1"/>
  <c r="H1198" i="1" s="1"/>
  <c r="C1198" i="1"/>
  <c r="H1197" i="1"/>
  <c r="G1197" i="1"/>
  <c r="D1197" i="1"/>
  <c r="C1197" i="1"/>
  <c r="D1196" i="1"/>
  <c r="C1196" i="1"/>
  <c r="D1195" i="1"/>
  <c r="H1195" i="1" s="1"/>
  <c r="C1195" i="1"/>
  <c r="H1194" i="1"/>
  <c r="G1194" i="1"/>
  <c r="D1194" i="1"/>
  <c r="C1194" i="1"/>
  <c r="D1193" i="1"/>
  <c r="C1193" i="1"/>
  <c r="D1192" i="1"/>
  <c r="H1192" i="1" s="1"/>
  <c r="C1192" i="1"/>
  <c r="H1191" i="1"/>
  <c r="G1191" i="1"/>
  <c r="D1191" i="1"/>
  <c r="C1191" i="1"/>
  <c r="D1190" i="1"/>
  <c r="C1190" i="1"/>
  <c r="D1189" i="1"/>
  <c r="H1189" i="1" s="1"/>
  <c r="C1189" i="1"/>
  <c r="H1188" i="1"/>
  <c r="G1188" i="1"/>
  <c r="D1188" i="1"/>
  <c r="C1188" i="1"/>
  <c r="D1187" i="1"/>
  <c r="C1187" i="1"/>
  <c r="D1186" i="1"/>
  <c r="H1186" i="1" s="1"/>
  <c r="C1186" i="1"/>
  <c r="H1185" i="1"/>
  <c r="G1185" i="1"/>
  <c r="D1185" i="1"/>
  <c r="C1185" i="1"/>
  <c r="D1184" i="1"/>
  <c r="C1184" i="1"/>
  <c r="D1183" i="1"/>
  <c r="H1183" i="1" s="1"/>
  <c r="C1183" i="1"/>
  <c r="H1182" i="1"/>
  <c r="G1182" i="1"/>
  <c r="D1182" i="1"/>
  <c r="C1182" i="1"/>
  <c r="D1181" i="1"/>
  <c r="C1181" i="1"/>
  <c r="D1180" i="1"/>
  <c r="H1180" i="1" s="1"/>
  <c r="C1180" i="1"/>
  <c r="H1179" i="1"/>
  <c r="G1179" i="1"/>
  <c r="D1179" i="1"/>
  <c r="C1179" i="1"/>
  <c r="D1178" i="1"/>
  <c r="C1178" i="1"/>
  <c r="D1177" i="1"/>
  <c r="H1177" i="1" s="1"/>
  <c r="C1177" i="1"/>
  <c r="H1176" i="1"/>
  <c r="G1176" i="1"/>
  <c r="D1176" i="1"/>
  <c r="C1176" i="1"/>
  <c r="D1175" i="1"/>
  <c r="C1175" i="1"/>
  <c r="D1174" i="1"/>
  <c r="C1174" i="1"/>
  <c r="H1173" i="1"/>
  <c r="G1173" i="1"/>
  <c r="D1173" i="1"/>
  <c r="C1173" i="1"/>
  <c r="D1172" i="1"/>
  <c r="C1172" i="1"/>
  <c r="D1171" i="1"/>
  <c r="C1171" i="1"/>
  <c r="H1170" i="1"/>
  <c r="G1170" i="1"/>
  <c r="D1170" i="1"/>
  <c r="C1170" i="1"/>
  <c r="D1169" i="1"/>
  <c r="C1169" i="1"/>
  <c r="D1168" i="1"/>
  <c r="C1168" i="1"/>
  <c r="H1167" i="1"/>
  <c r="G1167" i="1"/>
  <c r="D1167" i="1"/>
  <c r="C1167" i="1"/>
  <c r="D1166" i="1"/>
  <c r="C1166" i="1"/>
  <c r="D1165" i="1"/>
  <c r="C1165" i="1"/>
  <c r="H1164" i="1"/>
  <c r="G1164" i="1"/>
  <c r="D1164" i="1"/>
  <c r="C1164" i="1"/>
  <c r="D1163" i="1"/>
  <c r="C1163" i="1"/>
  <c r="D1162" i="1"/>
  <c r="C1162" i="1"/>
  <c r="H1161" i="1"/>
  <c r="G1161" i="1"/>
  <c r="D1161" i="1"/>
  <c r="C1161" i="1"/>
  <c r="D1160" i="1"/>
  <c r="H1160" i="1" s="1"/>
  <c r="C1160" i="1"/>
  <c r="D1159" i="1"/>
  <c r="C1159" i="1"/>
  <c r="H1158" i="1"/>
  <c r="G1158" i="1"/>
  <c r="D1158" i="1"/>
  <c r="C1158" i="1"/>
  <c r="D1157" i="1"/>
  <c r="H1157" i="1" s="1"/>
  <c r="C1157" i="1"/>
  <c r="D1156" i="1"/>
  <c r="C1156" i="1"/>
  <c r="D1155" i="1"/>
  <c r="H1155" i="1" s="1"/>
  <c r="C1155" i="1"/>
  <c r="C1154" i="1"/>
  <c r="C1153" i="1"/>
  <c r="D1151" i="1"/>
  <c r="H1151" i="1" s="1"/>
  <c r="C1151" i="1"/>
  <c r="D1150" i="1"/>
  <c r="C1150" i="1"/>
  <c r="H1149" i="1"/>
  <c r="G1149" i="1"/>
  <c r="D1149" i="1"/>
  <c r="C1149" i="1"/>
  <c r="D1148" i="1"/>
  <c r="H1148" i="1" s="1"/>
  <c r="C1148" i="1"/>
  <c r="D1147" i="1"/>
  <c r="C1147" i="1"/>
  <c r="H1146" i="1"/>
  <c r="G1146" i="1"/>
  <c r="D1146" i="1"/>
  <c r="C1146" i="1"/>
  <c r="H1145" i="1"/>
  <c r="D1145" i="1"/>
  <c r="G1145" i="1" s="1"/>
  <c r="C1145" i="1"/>
  <c r="D1144" i="1"/>
  <c r="C1144" i="1"/>
  <c r="H1143" i="1"/>
  <c r="G1143" i="1"/>
  <c r="D1143" i="1"/>
  <c r="C1143" i="1"/>
  <c r="D1142" i="1"/>
  <c r="H1142" i="1" s="1"/>
  <c r="C1142" i="1"/>
  <c r="D1141" i="1"/>
  <c r="C1141" i="1"/>
  <c r="H1140" i="1"/>
  <c r="G1140" i="1"/>
  <c r="D1140" i="1"/>
  <c r="C1140" i="1"/>
  <c r="D1139" i="1"/>
  <c r="H1139" i="1" s="1"/>
  <c r="C1139" i="1"/>
  <c r="D1138" i="1"/>
  <c r="C1138" i="1"/>
  <c r="D1137" i="1"/>
  <c r="H1137" i="1" s="1"/>
  <c r="C1137" i="1"/>
  <c r="G1136" i="1"/>
  <c r="D1136" i="1"/>
  <c r="H1136" i="1" s="1"/>
  <c r="C1136" i="1"/>
  <c r="D1135" i="1"/>
  <c r="C1135" i="1"/>
  <c r="H1134" i="1"/>
  <c r="G1134" i="1"/>
  <c r="D1134" i="1"/>
  <c r="C1134" i="1"/>
  <c r="D1133" i="1"/>
  <c r="H1133" i="1" s="1"/>
  <c r="C1133" i="1"/>
  <c r="D1132" i="1"/>
  <c r="C1132" i="1"/>
  <c r="H1131" i="1"/>
  <c r="G1131" i="1"/>
  <c r="D1131" i="1"/>
  <c r="C1131" i="1"/>
  <c r="H1130" i="1"/>
  <c r="G1130" i="1"/>
  <c r="D1130" i="1"/>
  <c r="C1130" i="1"/>
  <c r="D1129" i="1"/>
  <c r="G1129" i="1" s="1"/>
  <c r="C1129" i="1"/>
  <c r="H1128" i="1"/>
  <c r="G1128" i="1"/>
  <c r="D1128" i="1"/>
  <c r="C1128" i="1"/>
  <c r="G1127" i="1"/>
  <c r="D1127" i="1"/>
  <c r="H1127" i="1" s="1"/>
  <c r="C1127" i="1"/>
  <c r="D1126" i="1"/>
  <c r="G1126" i="1" s="1"/>
  <c r="C1126" i="1"/>
  <c r="D1125" i="1"/>
  <c r="H1125" i="1" s="1"/>
  <c r="C1125" i="1"/>
  <c r="C1124" i="1"/>
  <c r="D1123" i="1"/>
  <c r="H1123" i="1" s="1"/>
  <c r="C1123" i="1"/>
  <c r="H1122" i="1"/>
  <c r="G1122" i="1"/>
  <c r="D1122" i="1"/>
  <c r="C1122" i="1"/>
  <c r="H1121" i="1"/>
  <c r="D1121" i="1"/>
  <c r="G1121" i="1" s="1"/>
  <c r="C1121" i="1"/>
  <c r="D1120" i="1"/>
  <c r="H1120" i="1" s="1"/>
  <c r="C1120" i="1"/>
  <c r="H1119" i="1"/>
  <c r="G1119" i="1"/>
  <c r="D1119" i="1"/>
  <c r="C1119" i="1"/>
  <c r="H1118" i="1"/>
  <c r="D1118" i="1"/>
  <c r="G1118" i="1" s="1"/>
  <c r="C1118" i="1"/>
  <c r="D1117" i="1"/>
  <c r="H1117" i="1" s="1"/>
  <c r="C1117" i="1"/>
  <c r="H1116" i="1"/>
  <c r="G1116" i="1"/>
  <c r="D1116" i="1"/>
  <c r="C1116" i="1"/>
  <c r="H1115" i="1"/>
  <c r="D1115" i="1"/>
  <c r="G1115" i="1" s="1"/>
  <c r="C1115" i="1"/>
  <c r="D1114" i="1"/>
  <c r="H1114" i="1" s="1"/>
  <c r="C1114" i="1"/>
  <c r="G1113" i="1"/>
  <c r="D1113" i="1"/>
  <c r="H1113" i="1" s="1"/>
  <c r="C1113" i="1"/>
  <c r="D1112" i="1"/>
  <c r="G1112" i="1" s="1"/>
  <c r="C1112" i="1"/>
  <c r="D1111" i="1"/>
  <c r="H1111" i="1" s="1"/>
  <c r="C1111" i="1"/>
  <c r="H1110" i="1"/>
  <c r="G1110" i="1"/>
  <c r="D1110" i="1"/>
  <c r="C1110" i="1"/>
  <c r="H1109" i="1"/>
  <c r="D1109" i="1"/>
  <c r="G1109" i="1" s="1"/>
  <c r="C1109" i="1"/>
  <c r="D1108" i="1"/>
  <c r="H1108" i="1" s="1"/>
  <c r="C1108" i="1"/>
  <c r="H1107" i="1"/>
  <c r="G1107" i="1"/>
  <c r="D1107" i="1"/>
  <c r="C1107" i="1"/>
  <c r="H1106" i="1"/>
  <c r="D1106" i="1"/>
  <c r="G1106" i="1" s="1"/>
  <c r="C1106" i="1"/>
  <c r="D1105" i="1"/>
  <c r="H1105" i="1" s="1"/>
  <c r="C1105" i="1"/>
  <c r="H1104" i="1"/>
  <c r="G1104" i="1"/>
  <c r="D1104" i="1"/>
  <c r="C1104" i="1"/>
  <c r="H1103" i="1"/>
  <c r="D1103" i="1"/>
  <c r="G1103" i="1" s="1"/>
  <c r="C1103" i="1"/>
  <c r="D1102" i="1"/>
  <c r="H1102" i="1" s="1"/>
  <c r="C1102" i="1"/>
  <c r="H1101" i="1"/>
  <c r="G1101" i="1"/>
  <c r="D1101" i="1"/>
  <c r="C1101" i="1"/>
  <c r="H1100" i="1"/>
  <c r="D1100" i="1"/>
  <c r="G1100" i="1" s="1"/>
  <c r="C1100" i="1"/>
  <c r="D1099" i="1"/>
  <c r="H1099" i="1" s="1"/>
  <c r="C1099" i="1"/>
  <c r="H1098" i="1"/>
  <c r="G1098" i="1"/>
  <c r="D1098" i="1"/>
  <c r="C1098" i="1"/>
  <c r="H1097"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H1045" i="1"/>
  <c r="G1045" i="1"/>
  <c r="D1045" i="1"/>
  <c r="C1045" i="1"/>
  <c r="H1044" i="1"/>
  <c r="G1044" i="1"/>
  <c r="D1044" i="1"/>
  <c r="C1044" i="1"/>
  <c r="H1043" i="1"/>
  <c r="G1043" i="1"/>
  <c r="D1043" i="1"/>
  <c r="C1043" i="1"/>
  <c r="D1042" i="1"/>
  <c r="H1042" i="1" s="1"/>
  <c r="C1042" i="1"/>
  <c r="G1041" i="1"/>
  <c r="D1041" i="1"/>
  <c r="H1041" i="1" s="1"/>
  <c r="C1041" i="1"/>
  <c r="H1040" i="1"/>
  <c r="G1040" i="1"/>
  <c r="D1040" i="1"/>
  <c r="C1040" i="1"/>
  <c r="H1039" i="1"/>
  <c r="G1039" i="1"/>
  <c r="D1039" i="1"/>
  <c r="C1039" i="1"/>
  <c r="H1038" i="1"/>
  <c r="G1038" i="1"/>
  <c r="D1038" i="1"/>
  <c r="C1038" i="1"/>
  <c r="H1037" i="1"/>
  <c r="G1037" i="1"/>
  <c r="D1037" i="1"/>
  <c r="C1037" i="1"/>
  <c r="D1036" i="1"/>
  <c r="H1036" i="1" s="1"/>
  <c r="C1036" i="1"/>
  <c r="G1035" i="1"/>
  <c r="D1035" i="1"/>
  <c r="H1035" i="1" s="1"/>
  <c r="C1035" i="1"/>
  <c r="D1034" i="1"/>
  <c r="H1034" i="1" s="1"/>
  <c r="C1034" i="1"/>
  <c r="D1033" i="1"/>
  <c r="H1033" i="1" s="1"/>
  <c r="C1033" i="1"/>
  <c r="G1032" i="1"/>
  <c r="D1032" i="1"/>
  <c r="H1032" i="1" s="1"/>
  <c r="C1032" i="1"/>
  <c r="H1031" i="1"/>
  <c r="G1031" i="1"/>
  <c r="D1031" i="1"/>
  <c r="C1031" i="1"/>
  <c r="D1030" i="1"/>
  <c r="H1030" i="1" s="1"/>
  <c r="C1030" i="1"/>
  <c r="H1029" i="1"/>
  <c r="G1029" i="1"/>
  <c r="D1029" i="1"/>
  <c r="C1029" i="1"/>
  <c r="D1028" i="1"/>
  <c r="H1028" i="1" s="1"/>
  <c r="C1028" i="1"/>
  <c r="D1027" i="1"/>
  <c r="H1027" i="1" s="1"/>
  <c r="C1027" i="1"/>
  <c r="G1026" i="1"/>
  <c r="D1026" i="1"/>
  <c r="H1026" i="1" s="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G1008" i="1"/>
  <c r="D1008" i="1"/>
  <c r="H1008" i="1" s="1"/>
  <c r="C1008" i="1"/>
  <c r="D1007" i="1"/>
  <c r="H1007" i="1" s="1"/>
  <c r="C1007" i="1"/>
  <c r="D1006" i="1"/>
  <c r="H1006" i="1" s="1"/>
  <c r="C1006" i="1"/>
  <c r="H1005" i="1"/>
  <c r="G1005" i="1"/>
  <c r="D1005" i="1"/>
  <c r="C1005" i="1"/>
  <c r="H1004" i="1"/>
  <c r="D1004" i="1"/>
  <c r="G1004" i="1" s="1"/>
  <c r="C1004" i="1"/>
  <c r="D1003" i="1"/>
  <c r="H1003" i="1" s="1"/>
  <c r="C1003" i="1"/>
  <c r="G1002" i="1"/>
  <c r="D1002" i="1"/>
  <c r="H1002" i="1" s="1"/>
  <c r="C1002" i="1"/>
  <c r="D1001" i="1"/>
  <c r="H1001" i="1" s="1"/>
  <c r="C1001" i="1"/>
  <c r="D1000" i="1"/>
  <c r="H1000" i="1" s="1"/>
  <c r="C1000" i="1"/>
  <c r="G999" i="1"/>
  <c r="D999" i="1"/>
  <c r="H999" i="1" s="1"/>
  <c r="C999" i="1"/>
  <c r="D998" i="1"/>
  <c r="H998" i="1" s="1"/>
  <c r="C998" i="1"/>
  <c r="C997" i="1"/>
  <c r="D996" i="1"/>
  <c r="H996" i="1" s="1"/>
  <c r="C996" i="1"/>
  <c r="H995" i="1"/>
  <c r="G995" i="1"/>
  <c r="D995" i="1"/>
  <c r="C995" i="1"/>
  <c r="H994" i="1"/>
  <c r="D994" i="1"/>
  <c r="G994" i="1" s="1"/>
  <c r="C994" i="1"/>
  <c r="H993" i="1"/>
  <c r="G993" i="1"/>
  <c r="D993" i="1"/>
  <c r="C993" i="1"/>
  <c r="D992" i="1"/>
  <c r="H992" i="1" s="1"/>
  <c r="C992" i="1"/>
  <c r="D991" i="1"/>
  <c r="H991" i="1" s="1"/>
  <c r="C991" i="1"/>
  <c r="C990" i="1"/>
  <c r="H989" i="1"/>
  <c r="G989" i="1"/>
  <c r="D989" i="1"/>
  <c r="C989"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H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D818" i="1"/>
  <c r="H818" i="1" s="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D716" i="1"/>
  <c r="H716" i="1" s="1"/>
  <c r="C716" i="1"/>
  <c r="H715" i="1"/>
  <c r="G715" i="1"/>
  <c r="D715" i="1"/>
  <c r="C715" i="1"/>
  <c r="H714" i="1"/>
  <c r="G714" i="1"/>
  <c r="D714" i="1"/>
  <c r="C714" i="1"/>
  <c r="D713" i="1"/>
  <c r="H713" i="1" s="1"/>
  <c r="C713" i="1"/>
  <c r="H712" i="1"/>
  <c r="G712" i="1"/>
  <c r="D712" i="1"/>
  <c r="C712" i="1"/>
  <c r="H711"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H645" i="1" s="1"/>
  <c r="C645" i="1"/>
  <c r="H644" i="1"/>
  <c r="D644" i="1"/>
  <c r="G644" i="1" s="1"/>
  <c r="C644" i="1"/>
  <c r="D643" i="1"/>
  <c r="H643" i="1" s="1"/>
  <c r="C643" i="1"/>
  <c r="D642" i="1"/>
  <c r="H642" i="1" s="1"/>
  <c r="C642" i="1"/>
  <c r="H641" i="1"/>
  <c r="G641" i="1"/>
  <c r="D641" i="1"/>
  <c r="C641" i="1"/>
  <c r="C638" i="1"/>
  <c r="C637"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C412" i="1"/>
  <c r="C411" i="1"/>
  <c r="H406" i="1"/>
  <c r="D406" i="1"/>
  <c r="G406" i="1" s="1"/>
  <c r="C406" i="1"/>
  <c r="H405" i="1"/>
  <c r="G405" i="1"/>
  <c r="D405" i="1"/>
  <c r="C405" i="1"/>
  <c r="H404" i="1"/>
  <c r="D404" i="1"/>
  <c r="G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D366" i="1"/>
  <c r="G366" i="1" s="1"/>
  <c r="C366" i="1"/>
  <c r="D365" i="1"/>
  <c r="H365" i="1" s="1"/>
  <c r="C365" i="1"/>
  <c r="D364" i="1"/>
  <c r="G364" i="1" s="1"/>
  <c r="C364" i="1"/>
  <c r="H363" i="1"/>
  <c r="D363" i="1"/>
  <c r="G363" i="1" s="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D276" i="1"/>
  <c r="G276" i="1" s="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D264" i="1"/>
  <c r="G264" i="1" s="1"/>
  <c r="C264" i="1"/>
  <c r="H263" i="1"/>
  <c r="G263" i="1"/>
  <c r="D263" i="1"/>
  <c r="C263" i="1"/>
  <c r="H262" i="1"/>
  <c r="G262" i="1"/>
  <c r="D262" i="1"/>
  <c r="C262" i="1"/>
  <c r="H261" i="1"/>
  <c r="D261" i="1"/>
  <c r="G261" i="1" s="1"/>
  <c r="C261" i="1"/>
  <c r="D260" i="1"/>
  <c r="H260" i="1" s="1"/>
  <c r="C260" i="1"/>
  <c r="H258" i="1"/>
  <c r="G258" i="1"/>
  <c r="D258" i="1"/>
  <c r="C258" i="1"/>
  <c r="H257" i="1"/>
  <c r="G257" i="1"/>
  <c r="D257" i="1"/>
  <c r="C257" i="1"/>
  <c r="H256" i="1"/>
  <c r="D256" i="1"/>
  <c r="G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G238" i="1" s="1"/>
  <c r="C238" i="1"/>
  <c r="H237" i="1"/>
  <c r="D237" i="1"/>
  <c r="G237" i="1" s="1"/>
  <c r="C237" i="1"/>
  <c r="H236" i="1"/>
  <c r="D236" i="1"/>
  <c r="G236" i="1" s="1"/>
  <c r="C236" i="1"/>
  <c r="H235" i="1"/>
  <c r="G235" i="1"/>
  <c r="D235" i="1"/>
  <c r="C235" i="1"/>
  <c r="H234" i="1"/>
  <c r="D234" i="1"/>
  <c r="G234" i="1" s="1"/>
  <c r="C234" i="1"/>
  <c r="H233" i="1"/>
  <c r="G233" i="1"/>
  <c r="D233" i="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D189" i="1"/>
  <c r="H189" i="1" s="1"/>
  <c r="C189" i="1"/>
  <c r="H188" i="1"/>
  <c r="D188" i="1"/>
  <c r="G188" i="1" s="1"/>
  <c r="C188" i="1"/>
  <c r="H187" i="1"/>
  <c r="G187" i="1"/>
  <c r="D187" i="1"/>
  <c r="C187" i="1"/>
  <c r="D186" i="1"/>
  <c r="H186" i="1" s="1"/>
  <c r="C186" i="1"/>
  <c r="H185" i="1"/>
  <c r="G185" i="1"/>
  <c r="D185" i="1"/>
  <c r="C185" i="1"/>
  <c r="H184" i="1"/>
  <c r="D184" i="1"/>
  <c r="G184" i="1" s="1"/>
  <c r="C184" i="1"/>
  <c r="H183" i="1"/>
  <c r="G183" i="1"/>
  <c r="D183" i="1"/>
  <c r="C183" i="1"/>
  <c r="H182" i="1"/>
  <c r="D182" i="1"/>
  <c r="G182" i="1" s="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D169" i="1"/>
  <c r="H169" i="1" s="1"/>
  <c r="C169" i="1"/>
  <c r="H168" i="1"/>
  <c r="G168" i="1"/>
  <c r="D168" i="1"/>
  <c r="C168" i="1"/>
  <c r="H167" i="1"/>
  <c r="D167" i="1"/>
  <c r="G167" i="1" s="1"/>
  <c r="C167" i="1"/>
  <c r="H166" i="1"/>
  <c r="G166" i="1"/>
  <c r="D166" i="1"/>
  <c r="C166" i="1"/>
  <c r="D165" i="1"/>
  <c r="G165" i="1" s="1"/>
  <c r="C165" i="1"/>
  <c r="H164" i="1"/>
  <c r="D164" i="1"/>
  <c r="G164" i="1" s="1"/>
  <c r="C164" i="1"/>
  <c r="H163" i="1"/>
  <c r="G163" i="1"/>
  <c r="D163" i="1"/>
  <c r="C163" i="1"/>
  <c r="H162" i="1"/>
  <c r="D162" i="1"/>
  <c r="G162" i="1" s="1"/>
  <c r="C162" i="1"/>
  <c r="H161" i="1"/>
  <c r="D161" i="1"/>
  <c r="G161" i="1" s="1"/>
  <c r="C161" i="1"/>
  <c r="D160" i="1"/>
  <c r="H160" i="1" s="1"/>
  <c r="C160" i="1"/>
  <c r="C159" i="1"/>
  <c r="H158" i="1"/>
  <c r="G158" i="1"/>
  <c r="D158" i="1"/>
  <c r="C158" i="1"/>
  <c r="H157" i="1"/>
  <c r="G157" i="1"/>
  <c r="D157" i="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H121" i="1"/>
  <c r="G121" i="1"/>
  <c r="D121" i="1"/>
  <c r="C121" i="1"/>
  <c r="D120" i="1"/>
  <c r="H119" i="1"/>
  <c r="G119" i="1"/>
  <c r="D119" i="1"/>
  <c r="C119" i="1"/>
  <c r="H118" i="1"/>
  <c r="G118" i="1"/>
  <c r="D118" i="1"/>
  <c r="C118" i="1"/>
  <c r="D117" i="1"/>
  <c r="H117" i="1" s="1"/>
  <c r="C117" i="1"/>
  <c r="H116" i="1"/>
  <c r="D116" i="1"/>
  <c r="G116" i="1" s="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D107" i="1"/>
  <c r="G107" i="1" s="1"/>
  <c r="C107" i="1"/>
  <c r="H106" i="1"/>
  <c r="D106" i="1"/>
  <c r="G106" i="1" s="1"/>
  <c r="C106" i="1"/>
  <c r="H105" i="1"/>
  <c r="G105" i="1"/>
  <c r="D105" i="1"/>
  <c r="C105" i="1"/>
  <c r="H104" i="1"/>
  <c r="G104" i="1"/>
  <c r="D104" i="1"/>
  <c r="C104" i="1"/>
  <c r="H103" i="1"/>
  <c r="D103" i="1"/>
  <c r="G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D90" i="1"/>
  <c r="G90" i="1" s="1"/>
  <c r="C90" i="1"/>
  <c r="H89" i="1"/>
  <c r="D89" i="1"/>
  <c r="G89" i="1" s="1"/>
  <c r="C89" i="1"/>
  <c r="H88"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H70" i="1"/>
  <c r="D70" i="1"/>
  <c r="G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H56" i="1"/>
  <c r="D56" i="1"/>
  <c r="G56" i="1" s="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D25" i="1"/>
  <c r="G25" i="1" s="1"/>
  <c r="C25" i="1"/>
  <c r="H24" i="1"/>
  <c r="G24" i="1"/>
  <c r="D24" i="1"/>
  <c r="C24" i="1"/>
  <c r="H23" i="1"/>
  <c r="D23" i="1"/>
  <c r="G23" i="1" s="1"/>
  <c r="C23" i="1"/>
  <c r="H22" i="1"/>
  <c r="G22" i="1"/>
  <c r="D22" i="1"/>
  <c r="C22" i="1"/>
  <c r="H21" i="1"/>
  <c r="G21" i="1"/>
  <c r="D21" i="1"/>
  <c r="C21" i="1"/>
  <c r="G20"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H9" i="1"/>
  <c r="G9" i="1"/>
  <c r="D9" i="1"/>
  <c r="C9" i="1"/>
  <c r="H8" i="1"/>
  <c r="D8" i="1"/>
  <c r="G8" i="1" s="1"/>
  <c r="C8" i="1"/>
  <c r="H7" i="1"/>
  <c r="D7" i="1"/>
  <c r="G7" i="1" s="1"/>
  <c r="C7" i="1"/>
  <c r="H6" i="1"/>
  <c r="D6" i="1"/>
  <c r="G6" i="1" s="1"/>
  <c r="C6" i="1"/>
  <c r="H5" i="1"/>
  <c r="D5" i="1"/>
  <c r="G5" i="1" s="1"/>
  <c r="C5" i="1"/>
  <c r="C4" i="1"/>
  <c r="C3" i="1"/>
  <c r="G1476" i="1" l="1"/>
  <c r="I1476" i="1" s="1"/>
  <c r="H1446" i="1"/>
  <c r="G1446" i="1"/>
  <c r="H1438" i="1"/>
  <c r="C1576" i="1"/>
  <c r="H1576" i="1" s="1"/>
  <c r="G1565" i="1"/>
  <c r="H1565" i="1"/>
  <c r="H1569" i="1"/>
  <c r="G1560" i="1"/>
  <c r="H1564" i="1"/>
  <c r="G1534" i="1"/>
  <c r="G1530" i="1"/>
  <c r="G1580" i="1"/>
  <c r="G1515" i="1"/>
  <c r="G1511" i="1"/>
  <c r="H1509" i="1"/>
  <c r="G1508" i="1"/>
  <c r="G1507" i="1"/>
  <c r="G1503" i="1"/>
  <c r="G1502" i="1"/>
  <c r="H1489" i="1"/>
  <c r="G1486" i="1"/>
  <c r="G1483" i="1"/>
  <c r="G1484" i="1"/>
  <c r="D6" i="8"/>
  <c r="C1481" i="1" s="1"/>
  <c r="H1333" i="1"/>
  <c r="G1383" i="1"/>
  <c r="G1400" i="1"/>
  <c r="G1434" i="1"/>
  <c r="G1431" i="1"/>
  <c r="H1423" i="1"/>
  <c r="H1411" i="1"/>
  <c r="E114" i="6"/>
  <c r="G1410" i="1"/>
  <c r="G1401" i="1"/>
  <c r="G1388" i="1"/>
  <c r="G1389" i="1"/>
  <c r="G1380" i="1"/>
  <c r="H1379" i="1"/>
  <c r="H1376" i="1"/>
  <c r="H1378" i="1"/>
  <c r="F82" i="6"/>
  <c r="H1369" i="1"/>
  <c r="G1371" i="1"/>
  <c r="F75" i="6"/>
  <c r="H1349" i="1"/>
  <c r="H1342" i="1"/>
  <c r="G1324" i="1"/>
  <c r="F13" i="6"/>
  <c r="E5" i="6"/>
  <c r="F5" i="6" s="1"/>
  <c r="D1299" i="1"/>
  <c r="H1299" i="1" s="1"/>
  <c r="I24" i="3"/>
  <c r="F6" i="6"/>
  <c r="G1302" i="1"/>
  <c r="G1275" i="1"/>
  <c r="G1263" i="1"/>
  <c r="G1245" i="1"/>
  <c r="G1236" i="1"/>
  <c r="G1227" i="1"/>
  <c r="E283" i="9"/>
  <c r="B283" i="9" s="1"/>
  <c r="E284" i="9"/>
  <c r="B284" i="9" s="1"/>
  <c r="G1224" i="1"/>
  <c r="E238" i="5"/>
  <c r="D1215" i="1" s="1"/>
  <c r="E309" i="9"/>
  <c r="B309" i="9" s="1"/>
  <c r="E293" i="9"/>
  <c r="B293" i="9" s="1"/>
  <c r="G1155" i="1"/>
  <c r="D1154" i="1"/>
  <c r="F170" i="5"/>
  <c r="G1148" i="1"/>
  <c r="G1137" i="1"/>
  <c r="G1125" i="1"/>
  <c r="H1112" i="1"/>
  <c r="G1064" i="1"/>
  <c r="G1054" i="1"/>
  <c r="G1050" i="1"/>
  <c r="G1048" i="1"/>
  <c r="G1042" i="1"/>
  <c r="F63" i="5"/>
  <c r="G1036" i="1"/>
  <c r="F56" i="5"/>
  <c r="G1034" i="1"/>
  <c r="G1033" i="1"/>
  <c r="G1030" i="1"/>
  <c r="G1028" i="1"/>
  <c r="G1027" i="1"/>
  <c r="F45" i="5"/>
  <c r="G1023" i="1"/>
  <c r="G1025" i="1"/>
  <c r="G1012" i="1"/>
  <c r="G1007" i="1"/>
  <c r="G1006" i="1"/>
  <c r="G996" i="1"/>
  <c r="G1003" i="1"/>
  <c r="G1001" i="1"/>
  <c r="G1000" i="1"/>
  <c r="H997" i="1"/>
  <c r="G997" i="1"/>
  <c r="F19" i="5"/>
  <c r="E12" i="5"/>
  <c r="D990" i="1" s="1"/>
  <c r="G998" i="1"/>
  <c r="G991" i="1"/>
  <c r="G992" i="1"/>
  <c r="F13" i="5"/>
  <c r="G986" i="1"/>
  <c r="H986" i="1"/>
  <c r="F8" i="5"/>
  <c r="G988" i="1"/>
  <c r="G987" i="1"/>
  <c r="E32" i="9"/>
  <c r="B32" i="9" s="1"/>
  <c r="B294" i="9"/>
  <c r="E33" i="9"/>
  <c r="B33" i="9" s="1"/>
  <c r="G947" i="1"/>
  <c r="G821" i="1"/>
  <c r="G818" i="1"/>
  <c r="G812" i="1"/>
  <c r="G809" i="1"/>
  <c r="E45" i="9"/>
  <c r="B45" i="9" s="1"/>
  <c r="G716" i="1"/>
  <c r="G713" i="1"/>
  <c r="G710" i="1"/>
  <c r="G647" i="1"/>
  <c r="E275" i="9"/>
  <c r="B275" i="9" s="1"/>
  <c r="E22" i="9"/>
  <c r="B22" i="9" s="1"/>
  <c r="G643" i="1"/>
  <c r="G642" i="1"/>
  <c r="G645" i="1"/>
  <c r="F652" i="4"/>
  <c r="F265" i="9"/>
  <c r="B265" i="9" s="1"/>
  <c r="F605" i="4"/>
  <c r="D412" i="1"/>
  <c r="G412" i="1" s="1"/>
  <c r="F391" i="4"/>
  <c r="H364" i="1"/>
  <c r="G365" i="1"/>
  <c r="E363" i="4"/>
  <c r="D358" i="1" s="1"/>
  <c r="F363" i="4"/>
  <c r="E643" i="4"/>
  <c r="D637" i="1" s="1"/>
  <c r="H637" i="1" s="1"/>
  <c r="G411" i="1"/>
  <c r="E263" i="4"/>
  <c r="D259" i="1" s="1"/>
  <c r="G260" i="1"/>
  <c r="F264" i="4"/>
  <c r="E69" i="9"/>
  <c r="B69" i="9" s="1"/>
  <c r="E68" i="9"/>
  <c r="B68" i="9" s="1"/>
  <c r="F252" i="4"/>
  <c r="G255" i="1"/>
  <c r="E224" i="4"/>
  <c r="D220" i="1" s="1"/>
  <c r="G232" i="1"/>
  <c r="H206" i="1"/>
  <c r="E57" i="9"/>
  <c r="B57" i="9" s="1"/>
  <c r="E196" i="4"/>
  <c r="D192" i="1" s="1"/>
  <c r="F210" i="4"/>
  <c r="G189" i="1"/>
  <c r="G186" i="1"/>
  <c r="F188" i="4"/>
  <c r="F221" i="9"/>
  <c r="B221" i="9" s="1"/>
  <c r="E44" i="9"/>
  <c r="B44" i="9" s="1"/>
  <c r="H173" i="1"/>
  <c r="F220" i="9"/>
  <c r="F219" i="9"/>
  <c r="B219" i="9" s="1"/>
  <c r="E42" i="9"/>
  <c r="B42" i="9" s="1"/>
  <c r="G169" i="1"/>
  <c r="E163" i="4"/>
  <c r="D159" i="1" s="1"/>
  <c r="G159" i="1" s="1"/>
  <c r="H165" i="1"/>
  <c r="G160" i="1"/>
  <c r="E41" i="9"/>
  <c r="B41" i="9" s="1"/>
  <c r="E152" i="4"/>
  <c r="D148" i="1" s="1"/>
  <c r="G148" i="1" s="1"/>
  <c r="F159" i="4"/>
  <c r="F218" i="9"/>
  <c r="B218" i="9" s="1"/>
  <c r="E40" i="9"/>
  <c r="B40" i="9" s="1"/>
  <c r="D149" i="1"/>
  <c r="F153" i="4"/>
  <c r="G117" i="1"/>
  <c r="F120" i="4"/>
  <c r="B217" i="9"/>
  <c r="B38" i="9"/>
  <c r="G108" i="1"/>
  <c r="H108" i="1"/>
  <c r="F112" i="4"/>
  <c r="E106" i="4"/>
  <c r="D102" i="1" s="1"/>
  <c r="H87" i="1"/>
  <c r="F91" i="4"/>
  <c r="G72" i="1"/>
  <c r="E35" i="9"/>
  <c r="B35" i="9" s="1"/>
  <c r="G57" i="1"/>
  <c r="E27" i="9"/>
  <c r="B27" i="9" s="1"/>
  <c r="E50" i="4"/>
  <c r="D46" i="1" s="1"/>
  <c r="F23" i="4"/>
  <c r="G19" i="1"/>
  <c r="D4" i="1"/>
  <c r="H1175" i="1"/>
  <c r="G1175" i="1"/>
  <c r="G1142" i="1"/>
  <c r="J1442" i="1"/>
  <c r="G1442" i="1"/>
  <c r="H1211" i="1"/>
  <c r="G1211" i="1"/>
  <c r="H1135" i="1"/>
  <c r="G1135" i="1"/>
  <c r="H1162" i="1"/>
  <c r="G1162" i="1"/>
  <c r="H1171" i="1"/>
  <c r="G1171" i="1"/>
  <c r="H1313" i="1"/>
  <c r="G1313" i="1"/>
  <c r="G1374" i="1"/>
  <c r="H1374" i="1"/>
  <c r="H1421" i="1"/>
  <c r="G1421" i="1"/>
  <c r="J1458" i="1"/>
  <c r="H1458" i="1"/>
  <c r="G1458" i="1"/>
  <c r="I1458" i="1" s="1"/>
  <c r="H1479" i="1"/>
  <c r="J1479" i="1"/>
  <c r="G1479" i="1"/>
  <c r="H1217" i="1"/>
  <c r="G1217" i="1"/>
  <c r="D294" i="1"/>
  <c r="G1139" i="1"/>
  <c r="H1223" i="1"/>
  <c r="G1223" i="1"/>
  <c r="H1232" i="1"/>
  <c r="G1232" i="1"/>
  <c r="H1241" i="1"/>
  <c r="G1241" i="1"/>
  <c r="H1250" i="1"/>
  <c r="G1250" i="1"/>
  <c r="H1259" i="1"/>
  <c r="G1259" i="1"/>
  <c r="H1268" i="1"/>
  <c r="G1268" i="1"/>
  <c r="H1277" i="1"/>
  <c r="G1277" i="1"/>
  <c r="H1286" i="1"/>
  <c r="G1286" i="1"/>
  <c r="H1295" i="1"/>
  <c r="G1295" i="1"/>
  <c r="H1304" i="1"/>
  <c r="G1304" i="1"/>
  <c r="H1385" i="1"/>
  <c r="G1385" i="1"/>
  <c r="H1432" i="1"/>
  <c r="G1432" i="1"/>
  <c r="J1471" i="1"/>
  <c r="H1471" i="1"/>
  <c r="G1471" i="1"/>
  <c r="I1471" i="1" s="1"/>
  <c r="H1132" i="1"/>
  <c r="G1132" i="1"/>
  <c r="H1150" i="1"/>
  <c r="G1150" i="1"/>
  <c r="H1163" i="1"/>
  <c r="G1163" i="1"/>
  <c r="H1172" i="1"/>
  <c r="G1172" i="1"/>
  <c r="H1181" i="1"/>
  <c r="G1181" i="1"/>
  <c r="H1190" i="1"/>
  <c r="G1190" i="1"/>
  <c r="H1199" i="1"/>
  <c r="G1199" i="1"/>
  <c r="H1208" i="1"/>
  <c r="G1208" i="1"/>
  <c r="H1319" i="1"/>
  <c r="G1319" i="1"/>
  <c r="G1350" i="1"/>
  <c r="H1350" i="1"/>
  <c r="H1396" i="1"/>
  <c r="G1396" i="1"/>
  <c r="H1159" i="1"/>
  <c r="G1159" i="1"/>
  <c r="H1328" i="1"/>
  <c r="G1328" i="1"/>
  <c r="H1360" i="1"/>
  <c r="G1360" i="1"/>
  <c r="H1202" i="1"/>
  <c r="G1202" i="1"/>
  <c r="H1129" i="1"/>
  <c r="H1147" i="1"/>
  <c r="G1147" i="1"/>
  <c r="H1168" i="1"/>
  <c r="G1168" i="1"/>
  <c r="J1445" i="1"/>
  <c r="H1445" i="1"/>
  <c r="G1445" i="1"/>
  <c r="H1184" i="1"/>
  <c r="G1184" i="1"/>
  <c r="G1099" i="1"/>
  <c r="G1102" i="1"/>
  <c r="G1105" i="1"/>
  <c r="G1108" i="1"/>
  <c r="G1111" i="1"/>
  <c r="G1114" i="1"/>
  <c r="G1117" i="1"/>
  <c r="G1120" i="1"/>
  <c r="G1123" i="1"/>
  <c r="H1126" i="1"/>
  <c r="G1133" i="1"/>
  <c r="G1151" i="1"/>
  <c r="H1229" i="1"/>
  <c r="G1229" i="1"/>
  <c r="H1238" i="1"/>
  <c r="G1238" i="1"/>
  <c r="H1247" i="1"/>
  <c r="G1247" i="1"/>
  <c r="H1256" i="1"/>
  <c r="G1256" i="1"/>
  <c r="H1265" i="1"/>
  <c r="G1265" i="1"/>
  <c r="H1274" i="1"/>
  <c r="G1274" i="1"/>
  <c r="H1283" i="1"/>
  <c r="G1283" i="1"/>
  <c r="H1292" i="1"/>
  <c r="G1292" i="1"/>
  <c r="H1301" i="1"/>
  <c r="G1301" i="1"/>
  <c r="H1310" i="1"/>
  <c r="G1310" i="1"/>
  <c r="H1144" i="1"/>
  <c r="G1144" i="1"/>
  <c r="H1156" i="1"/>
  <c r="G1156" i="1"/>
  <c r="G1160" i="1"/>
  <c r="H1169" i="1"/>
  <c r="G1169" i="1"/>
  <c r="H1178" i="1"/>
  <c r="G1178" i="1"/>
  <c r="H1187" i="1"/>
  <c r="G1187" i="1"/>
  <c r="H1196" i="1"/>
  <c r="G1196" i="1"/>
  <c r="H1205" i="1"/>
  <c r="G1205" i="1"/>
  <c r="H1220" i="1"/>
  <c r="G1220" i="1"/>
  <c r="H1325" i="1"/>
  <c r="G1325" i="1"/>
  <c r="G1455" i="1"/>
  <c r="J1455" i="1"/>
  <c r="H1455" i="1"/>
  <c r="G1461" i="1"/>
  <c r="H1461" i="1"/>
  <c r="H1138" i="1"/>
  <c r="G1138" i="1"/>
  <c r="H1193" i="1"/>
  <c r="G1193" i="1"/>
  <c r="H1316" i="1"/>
  <c r="G1316" i="1"/>
  <c r="H1367" i="1"/>
  <c r="G1367" i="1"/>
  <c r="H1403" i="1"/>
  <c r="G1403" i="1"/>
  <c r="H1414" i="1"/>
  <c r="G1414" i="1"/>
  <c r="G1474" i="1"/>
  <c r="I1474" i="1" s="1"/>
  <c r="J1474" i="1"/>
  <c r="H1474" i="1"/>
  <c r="H1141" i="1"/>
  <c r="G1141" i="1"/>
  <c r="H1165" i="1"/>
  <c r="G1165" i="1"/>
  <c r="H1174" i="1"/>
  <c r="G1174" i="1"/>
  <c r="H1166" i="1"/>
  <c r="G1166" i="1"/>
  <c r="D293" i="1"/>
  <c r="G1157" i="1"/>
  <c r="H1226" i="1"/>
  <c r="G1226" i="1"/>
  <c r="H1235" i="1"/>
  <c r="G1235" i="1"/>
  <c r="H1244" i="1"/>
  <c r="G1244" i="1"/>
  <c r="H1253" i="1"/>
  <c r="G1253" i="1"/>
  <c r="H1262" i="1"/>
  <c r="G1262" i="1"/>
  <c r="H1271" i="1"/>
  <c r="G1271" i="1"/>
  <c r="H1280" i="1"/>
  <c r="G1280" i="1"/>
  <c r="H1289" i="1"/>
  <c r="G1289" i="1"/>
  <c r="H1298" i="1"/>
  <c r="G1298" i="1"/>
  <c r="H1307" i="1"/>
  <c r="G1307" i="1"/>
  <c r="H1322" i="1"/>
  <c r="G1322" i="1"/>
  <c r="D44" i="4"/>
  <c r="F45" i="4"/>
  <c r="E245" i="5"/>
  <c r="E237" i="5" s="1"/>
  <c r="F246" i="5"/>
  <c r="H24" i="3"/>
  <c r="H1347" i="1"/>
  <c r="G1357" i="1"/>
  <c r="G1378" i="1"/>
  <c r="H1389" i="1"/>
  <c r="H1407" i="1"/>
  <c r="H1425" i="1"/>
  <c r="J1443" i="1"/>
  <c r="G1466" i="1"/>
  <c r="I1466" i="1" s="1"/>
  <c r="H1468" i="1"/>
  <c r="I1468" i="1" s="1"/>
  <c r="G1477" i="1"/>
  <c r="I1477" i="1" s="1"/>
  <c r="G1332" i="1"/>
  <c r="G1335" i="1"/>
  <c r="G1338" i="1"/>
  <c r="G1341" i="1"/>
  <c r="H1344" i="1"/>
  <c r="G1354" i="1"/>
  <c r="G1364" i="1"/>
  <c r="H1371" i="1"/>
  <c r="G1382" i="1"/>
  <c r="G1393" i="1"/>
  <c r="G1411" i="1"/>
  <c r="G1429" i="1"/>
  <c r="I1459" i="1"/>
  <c r="H1466" i="1"/>
  <c r="G163" i="9"/>
  <c r="E163" i="9" s="1"/>
  <c r="B163" i="9" s="1"/>
  <c r="D151" i="4"/>
  <c r="D238" i="5"/>
  <c r="F239" i="5"/>
  <c r="H29" i="3"/>
  <c r="D24" i="8"/>
  <c r="C1499" i="1" s="1"/>
  <c r="C1501" i="1"/>
  <c r="G1375" i="1"/>
  <c r="H1386" i="1"/>
  <c r="H1404" i="1"/>
  <c r="H1422" i="1"/>
  <c r="G1443" i="1"/>
  <c r="I1443" i="1" s="1"/>
  <c r="I1450" i="1"/>
  <c r="G1462" i="1"/>
  <c r="I1462" i="1" s="1"/>
  <c r="H1464" i="1"/>
  <c r="I1464" i="1" s="1"/>
  <c r="J1477" i="1"/>
  <c r="D82" i="4"/>
  <c r="D224" i="4"/>
  <c r="F351" i="4"/>
  <c r="D350" i="4"/>
  <c r="G1361" i="1"/>
  <c r="H1368" i="1"/>
  <c r="G1379" i="1"/>
  <c r="G1390" i="1"/>
  <c r="G1426" i="1"/>
  <c r="G1456" i="1"/>
  <c r="I1456" i="1" s="1"/>
  <c r="H1459" i="1"/>
  <c r="H1472" i="1"/>
  <c r="I1472" i="1" s="1"/>
  <c r="G1475" i="1"/>
  <c r="C1453" i="1"/>
  <c r="H30" i="3"/>
  <c r="G1372" i="1"/>
  <c r="H1383" i="1"/>
  <c r="H1401" i="1"/>
  <c r="H1419" i="1"/>
  <c r="I1446" i="1"/>
  <c r="H1456" i="1"/>
  <c r="J1459" i="1"/>
  <c r="J1472" i="1"/>
  <c r="H1485" i="1"/>
  <c r="G177" i="9"/>
  <c r="E177" i="9" s="1"/>
  <c r="B177" i="9" s="1"/>
  <c r="F29" i="4"/>
  <c r="D124" i="4"/>
  <c r="F125" i="4"/>
  <c r="E215" i="4"/>
  <c r="D211" i="1" s="1"/>
  <c r="F216" i="4"/>
  <c r="D263" i="4"/>
  <c r="D35" i="6"/>
  <c r="F36" i="6"/>
  <c r="G1177" i="1"/>
  <c r="G1180" i="1"/>
  <c r="G1183" i="1"/>
  <c r="G1186" i="1"/>
  <c r="G1189" i="1"/>
  <c r="G1192" i="1"/>
  <c r="G1195" i="1"/>
  <c r="G1198" i="1"/>
  <c r="G1201" i="1"/>
  <c r="G1204" i="1"/>
  <c r="G1207" i="1"/>
  <c r="G1210" i="1"/>
  <c r="G1213" i="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52" i="1"/>
  <c r="G1391" i="1"/>
  <c r="G1409" i="1"/>
  <c r="G1427" i="1"/>
  <c r="H1441" i="1"/>
  <c r="I1441" i="1" s="1"/>
  <c r="F577" i="4"/>
  <c r="G183" i="9"/>
  <c r="E183" i="9" s="1"/>
  <c r="B183" i="9" s="1"/>
  <c r="G1349" i="1"/>
  <c r="H1362" i="1"/>
  <c r="G1373" i="1"/>
  <c r="H1380" i="1"/>
  <c r="G1384" i="1"/>
  <c r="G1402" i="1"/>
  <c r="G1420" i="1"/>
  <c r="G1444" i="1"/>
  <c r="I1444" i="1" s="1"/>
  <c r="G1451" i="1"/>
  <c r="I1451" i="1" s="1"/>
  <c r="H1454" i="1"/>
  <c r="G1454" i="1"/>
  <c r="H1457" i="1"/>
  <c r="I1457" i="1" s="1"/>
  <c r="G1460" i="1"/>
  <c r="G1473" i="1"/>
  <c r="G180" i="9"/>
  <c r="E180" i="9" s="1"/>
  <c r="B180" i="9" s="1"/>
  <c r="F463" i="4"/>
  <c r="H1359" i="1"/>
  <c r="G1366" i="1"/>
  <c r="H1395" i="1"/>
  <c r="H1413" i="1"/>
  <c r="H1431" i="1"/>
  <c r="G1439" i="1"/>
  <c r="I1439" i="1" s="1"/>
  <c r="H1442" i="1"/>
  <c r="J1457" i="1"/>
  <c r="H1460" i="1"/>
  <c r="I1463" i="1"/>
  <c r="H1470" i="1"/>
  <c r="H1473" i="1"/>
  <c r="D299" i="4"/>
  <c r="F300" i="4"/>
  <c r="F89" i="6"/>
  <c r="E35" i="6"/>
  <c r="E47" i="9"/>
  <c r="B47" i="9" s="1"/>
  <c r="E95" i="9"/>
  <c r="B95" i="9" s="1"/>
  <c r="G201" i="9"/>
  <c r="E201" i="9" s="1"/>
  <c r="B201" i="9" s="1"/>
  <c r="B244" i="9"/>
  <c r="F70" i="5"/>
  <c r="D69" i="5"/>
  <c r="E146" i="5"/>
  <c r="D1124" i="1" s="1"/>
  <c r="H291" i="9"/>
  <c r="E291" i="9" s="1"/>
  <c r="B291" i="9" s="1"/>
  <c r="F190" i="5"/>
  <c r="G310" i="9"/>
  <c r="E310" i="9" s="1"/>
  <c r="B310" i="9" s="1"/>
  <c r="F140" i="4"/>
  <c r="F164" i="4"/>
  <c r="D311" i="4"/>
  <c r="F397" i="4"/>
  <c r="D529" i="4"/>
  <c r="E593" i="4"/>
  <c r="E644" i="4"/>
  <c r="H290" i="9"/>
  <c r="D49" i="8"/>
  <c r="C1524" i="1" s="1"/>
  <c r="E25" i="9"/>
  <c r="B25" i="9" s="1"/>
  <c r="E54" i="9"/>
  <c r="B54" i="9" s="1"/>
  <c r="E73" i="9"/>
  <c r="B73" i="9" s="1"/>
  <c r="E112" i="9"/>
  <c r="B112" i="9" s="1"/>
  <c r="E119" i="9"/>
  <c r="B119" i="9" s="1"/>
  <c r="G195" i="9"/>
  <c r="E195" i="9" s="1"/>
  <c r="B195" i="9" s="1"/>
  <c r="F215" i="9"/>
  <c r="B226" i="9"/>
  <c r="B230" i="9"/>
  <c r="B237" i="9"/>
  <c r="F251" i="9"/>
  <c r="B251" i="9" s="1"/>
  <c r="B262" i="9"/>
  <c r="B266" i="9"/>
  <c r="E273" i="9"/>
  <c r="B273" i="9" s="1"/>
  <c r="E296" i="9"/>
  <c r="B296" i="9" s="1"/>
  <c r="D421" i="4"/>
  <c r="G210" i="9"/>
  <c r="E210" i="9" s="1"/>
  <c r="B210" i="9" s="1"/>
  <c r="G189" i="9"/>
  <c r="E189" i="9" s="1"/>
  <c r="B189" i="9" s="1"/>
  <c r="F134" i="4"/>
  <c r="D459" i="4"/>
  <c r="E529" i="4"/>
  <c r="F603" i="4"/>
  <c r="F259" i="5"/>
  <c r="E38" i="7"/>
  <c r="E136" i="9"/>
  <c r="B136" i="9" s="1"/>
  <c r="B220" i="9"/>
  <c r="F219" i="4"/>
  <c r="F422" i="4"/>
  <c r="D567" i="4"/>
  <c r="D580" i="4"/>
  <c r="D7" i="5"/>
  <c r="F10" i="6"/>
  <c r="D114" i="6"/>
  <c r="B263" i="9"/>
  <c r="E7" i="4"/>
  <c r="F7" i="4" s="1"/>
  <c r="E23" i="9"/>
  <c r="B23" i="9" s="1"/>
  <c r="E71" i="9"/>
  <c r="B71" i="9" s="1"/>
  <c r="B117" i="9"/>
  <c r="E160" i="9"/>
  <c r="B160" i="9" s="1"/>
  <c r="B213" i="9"/>
  <c r="F227" i="9"/>
  <c r="B227" i="9" s="1"/>
  <c r="B242" i="9"/>
  <c r="B249" i="9"/>
  <c r="F263" i="9"/>
  <c r="E286" i="9"/>
  <c r="B286" i="9" s="1"/>
  <c r="D625" i="4"/>
  <c r="E176" i="5"/>
  <c r="E6" i="7"/>
  <c r="G198" i="9"/>
  <c r="E198" i="9" s="1"/>
  <c r="B198" i="9" s="1"/>
  <c r="E625" i="4"/>
  <c r="D619" i="1" s="1"/>
  <c r="E308" i="9"/>
  <c r="B308" i="9" s="1"/>
  <c r="G311" i="9"/>
  <c r="E311" i="9" s="1"/>
  <c r="B311" i="9" s="1"/>
  <c r="F206" i="5"/>
  <c r="E30" i="9"/>
  <c r="B30" i="9" s="1"/>
  <c r="E49" i="9"/>
  <c r="B49" i="9" s="1"/>
  <c r="E78" i="9"/>
  <c r="B78" i="9" s="1"/>
  <c r="E114" i="9"/>
  <c r="B114" i="9" s="1"/>
  <c r="B141" i="9"/>
  <c r="B192" i="9"/>
  <c r="B232" i="9"/>
  <c r="B264" i="9"/>
  <c r="B268" i="9"/>
  <c r="E298" i="9"/>
  <c r="B298" i="9" s="1"/>
  <c r="G174" i="9"/>
  <c r="E174" i="9" s="1"/>
  <c r="B174" i="9" s="1"/>
  <c r="B239" i="9"/>
  <c r="D484" i="4"/>
  <c r="D78" i="5"/>
  <c r="D87" i="5"/>
  <c r="D118" i="5"/>
  <c r="F177" i="5"/>
  <c r="E138" i="9"/>
  <c r="B138" i="9" s="1"/>
  <c r="G207" i="9"/>
  <c r="E207" i="9" s="1"/>
  <c r="B207" i="9" s="1"/>
  <c r="B225" i="9"/>
  <c r="F239" i="9"/>
  <c r="B250" i="9"/>
  <c r="B254" i="9"/>
  <c r="B261" i="9"/>
  <c r="F277" i="9"/>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76" i="1" l="1"/>
  <c r="G1481" i="1"/>
  <c r="H1481" i="1"/>
  <c r="D42" i="8"/>
  <c r="C1517" i="1" s="1"/>
  <c r="H19" i="9"/>
  <c r="E19" i="9" s="1"/>
  <c r="B19" i="9" s="1"/>
  <c r="D1408" i="1"/>
  <c r="I27" i="3"/>
  <c r="G1299" i="1"/>
  <c r="H1154" i="1"/>
  <c r="G1154" i="1"/>
  <c r="F146" i="5"/>
  <c r="F12" i="5"/>
  <c r="G990" i="1"/>
  <c r="H990" i="1"/>
  <c r="E7" i="5"/>
  <c r="F7" i="5" s="1"/>
  <c r="H412" i="1"/>
  <c r="E350" i="4"/>
  <c r="F350" i="4" s="1"/>
  <c r="H358" i="1"/>
  <c r="G358" i="1"/>
  <c r="G637" i="1"/>
  <c r="H192" i="1"/>
  <c r="G192" i="1"/>
  <c r="F196" i="4"/>
  <c r="F163" i="4"/>
  <c r="H159" i="1"/>
  <c r="G21" i="9"/>
  <c r="E21" i="9" s="1"/>
  <c r="B21" i="9" s="1"/>
  <c r="F152" i="4"/>
  <c r="H148" i="1"/>
  <c r="H21" i="9"/>
  <c r="H149" i="1"/>
  <c r="G149" i="1"/>
  <c r="G102" i="1"/>
  <c r="H102" i="1"/>
  <c r="F106" i="4"/>
  <c r="H46" i="1"/>
  <c r="G46" i="1"/>
  <c r="F50" i="4"/>
  <c r="H4" i="1"/>
  <c r="G4" i="1"/>
  <c r="F644" i="4"/>
  <c r="D638" i="1"/>
  <c r="G1124" i="1"/>
  <c r="H1124" i="1"/>
  <c r="E68" i="5"/>
  <c r="H1524" i="1"/>
  <c r="G1524" i="1"/>
  <c r="E528" i="4"/>
  <c r="D523" i="1"/>
  <c r="F459" i="4"/>
  <c r="C453" i="1"/>
  <c r="F593" i="4"/>
  <c r="D587" i="1"/>
  <c r="D6" i="5"/>
  <c r="H20" i="3"/>
  <c r="C985" i="1"/>
  <c r="F529" i="4"/>
  <c r="D528" i="4"/>
  <c r="C523" i="1"/>
  <c r="D68" i="5"/>
  <c r="F69" i="5"/>
  <c r="C1047" i="1"/>
  <c r="F299" i="4"/>
  <c r="D298" i="4"/>
  <c r="C294" i="1"/>
  <c r="F124" i="4"/>
  <c r="C120" i="1"/>
  <c r="D289" i="4"/>
  <c r="H17" i="3"/>
  <c r="C147" i="1"/>
  <c r="D141" i="6"/>
  <c r="F580" i="4"/>
  <c r="C574" i="1"/>
  <c r="H1453" i="1"/>
  <c r="G1453" i="1"/>
  <c r="I25" i="3"/>
  <c r="D1329" i="1"/>
  <c r="E290" i="9"/>
  <c r="B290" i="9" s="1"/>
  <c r="E5" i="7"/>
  <c r="D1437" i="1"/>
  <c r="F567" i="4"/>
  <c r="C561" i="1"/>
  <c r="F311" i="4"/>
  <c r="C306" i="1"/>
  <c r="F35" i="6"/>
  <c r="H25" i="3"/>
  <c r="C1329" i="1"/>
  <c r="I23" i="3"/>
  <c r="D1214" i="1"/>
  <c r="I1455" i="1"/>
  <c r="E166" i="9"/>
  <c r="B166" i="9" s="1"/>
  <c r="E175" i="5"/>
  <c r="D1152" i="1" s="1"/>
  <c r="I22" i="3"/>
  <c r="D1153" i="1"/>
  <c r="F176" i="5"/>
  <c r="D420" i="4"/>
  <c r="F421" i="4"/>
  <c r="C415" i="1"/>
  <c r="F215" i="4"/>
  <c r="E141" i="6"/>
  <c r="D6" i="4"/>
  <c r="C345" i="1"/>
  <c r="F245" i="5"/>
  <c r="D1222" i="1"/>
  <c r="I1442" i="1"/>
  <c r="F114" i="6"/>
  <c r="H27" i="3"/>
  <c r="C1408" i="1"/>
  <c r="F118" i="5"/>
  <c r="C1096" i="1"/>
  <c r="F625" i="4"/>
  <c r="C619" i="1"/>
  <c r="I1473" i="1"/>
  <c r="F87" i="5"/>
  <c r="C1065" i="1"/>
  <c r="I1460" i="1"/>
  <c r="F224" i="4"/>
  <c r="C220" i="1"/>
  <c r="G1501" i="1"/>
  <c r="H1501" i="1"/>
  <c r="F44" i="4"/>
  <c r="C40" i="1"/>
  <c r="F78" i="5"/>
  <c r="C1056" i="1"/>
  <c r="E6" i="4"/>
  <c r="D3" i="1"/>
  <c r="B215" i="9"/>
  <c r="F82" i="4"/>
  <c r="C78" i="1"/>
  <c r="H1499" i="1"/>
  <c r="G1499" i="1"/>
  <c r="H211" i="1"/>
  <c r="G211" i="1"/>
  <c r="E151" i="4"/>
  <c r="D237" i="5"/>
  <c r="F238" i="5"/>
  <c r="C1215" i="1"/>
  <c r="F484" i="4"/>
  <c r="C478" i="1"/>
  <c r="I31" i="3"/>
  <c r="D1469" i="1"/>
  <c r="D43" i="8"/>
  <c r="F263" i="4"/>
  <c r="C259" i="1"/>
  <c r="I1479" i="1"/>
  <c r="I34" i="3" l="1"/>
  <c r="K1451" i="9"/>
  <c r="D985" i="1"/>
  <c r="G985" i="1" s="1"/>
  <c r="E6" i="5"/>
  <c r="G285" i="9" s="1"/>
  <c r="E285" i="9" s="1"/>
  <c r="B285" i="9" s="1"/>
  <c r="I20" i="3"/>
  <c r="D345" i="1"/>
  <c r="G345" i="1" s="1"/>
  <c r="E408" i="4"/>
  <c r="D403" i="1" s="1"/>
  <c r="E407" i="4"/>
  <c r="D402" i="1" s="1"/>
  <c r="H220" i="1"/>
  <c r="G220" i="1"/>
  <c r="H1329" i="1"/>
  <c r="G1329" i="1"/>
  <c r="I28" i="3"/>
  <c r="D1435" i="1"/>
  <c r="H415" i="1"/>
  <c r="G415" i="1"/>
  <c r="H294" i="1"/>
  <c r="G294" i="1"/>
  <c r="C984" i="1"/>
  <c r="G314" i="9"/>
  <c r="E314" i="9" s="1"/>
  <c r="B314" i="9" s="1"/>
  <c r="H478" i="1"/>
  <c r="G478" i="1"/>
  <c r="F298" i="4"/>
  <c r="D407" i="4"/>
  <c r="C293" i="1"/>
  <c r="D635" i="4"/>
  <c r="F420" i="4"/>
  <c r="C414" i="1"/>
  <c r="H306" i="1"/>
  <c r="G306" i="1"/>
  <c r="G587" i="1"/>
  <c r="H587" i="1"/>
  <c r="I21" i="3"/>
  <c r="D1046" i="1"/>
  <c r="H3" i="1"/>
  <c r="G3" i="1"/>
  <c r="H1215" i="1"/>
  <c r="G1215" i="1"/>
  <c r="I16" i="3"/>
  <c r="E412" i="4"/>
  <c r="D2" i="1"/>
  <c r="H574" i="1"/>
  <c r="G574" i="1"/>
  <c r="H1047" i="1"/>
  <c r="G1047" i="1"/>
  <c r="D291" i="4"/>
  <c r="D413" i="4"/>
  <c r="C285" i="1"/>
  <c r="I35" i="3"/>
  <c r="C1518" i="1"/>
  <c r="G313" i="9"/>
  <c r="E313" i="9" s="1"/>
  <c r="H78" i="1"/>
  <c r="G78" i="1"/>
  <c r="H1056" i="1"/>
  <c r="G1056" i="1"/>
  <c r="H1222" i="1"/>
  <c r="G1222" i="1"/>
  <c r="H1153" i="1"/>
  <c r="G1153" i="1"/>
  <c r="H561" i="1"/>
  <c r="G561" i="1"/>
  <c r="H453" i="1"/>
  <c r="G453" i="1"/>
  <c r="H1096" i="1"/>
  <c r="G1096" i="1"/>
  <c r="H1469" i="1"/>
  <c r="G1469" i="1"/>
  <c r="F237" i="5"/>
  <c r="H23" i="3"/>
  <c r="C1214" i="1"/>
  <c r="D175" i="5"/>
  <c r="G278" i="9" s="1"/>
  <c r="H1065" i="1"/>
  <c r="G1065" i="1"/>
  <c r="H28" i="3"/>
  <c r="F141" i="6"/>
  <c r="C1435" i="1"/>
  <c r="H9" i="3" s="1"/>
  <c r="F68" i="5"/>
  <c r="H21" i="3"/>
  <c r="C1046" i="1"/>
  <c r="G638" i="1"/>
  <c r="H638" i="1"/>
  <c r="E289" i="4"/>
  <c r="F289" i="4" s="1"/>
  <c r="I17" i="3"/>
  <c r="D147" i="1"/>
  <c r="H147" i="1" s="1"/>
  <c r="H40" i="1"/>
  <c r="G40" i="1"/>
  <c r="H1437" i="1"/>
  <c r="G1437" i="1"/>
  <c r="H523" i="1"/>
  <c r="G523" i="1"/>
  <c r="H16" i="3"/>
  <c r="D290" i="4"/>
  <c r="F6" i="4"/>
  <c r="D412" i="4"/>
  <c r="C2" i="1"/>
  <c r="H120" i="1"/>
  <c r="G120" i="1"/>
  <c r="I29" i="3"/>
  <c r="D1436" i="1"/>
  <c r="G316" i="9"/>
  <c r="E316" i="9" s="1"/>
  <c r="D636" i="4"/>
  <c r="F528" i="4"/>
  <c r="C522" i="1"/>
  <c r="E636" i="4"/>
  <c r="D630" i="1" s="1"/>
  <c r="D522" i="1"/>
  <c r="E635" i="4"/>
  <c r="D629" i="1" s="1"/>
  <c r="G1517" i="1"/>
  <c r="H1517" i="1"/>
  <c r="H1408" i="1"/>
  <c r="G1408" i="1"/>
  <c r="H259" i="1"/>
  <c r="G259" i="1"/>
  <c r="H11" i="3"/>
  <c r="H619" i="1"/>
  <c r="G619" i="1"/>
  <c r="D408" i="4"/>
  <c r="F151" i="4"/>
  <c r="G318" i="9"/>
  <c r="E318" i="9" s="1"/>
  <c r="H985" i="1" l="1"/>
  <c r="F6" i="5"/>
  <c r="D984" i="1"/>
  <c r="H8" i="3" s="1"/>
  <c r="H278" i="9"/>
  <c r="E278" i="9" s="1"/>
  <c r="E277" i="9" s="1"/>
  <c r="H345" i="1"/>
  <c r="G147" i="1"/>
  <c r="K3" i="9"/>
  <c r="F635" i="4"/>
  <c r="C629" i="1"/>
  <c r="G293" i="1"/>
  <c r="H293" i="1"/>
  <c r="G1436" i="1"/>
  <c r="H1436" i="1"/>
  <c r="F407" i="4"/>
  <c r="C402" i="1"/>
  <c r="H1046" i="1"/>
  <c r="G1046" i="1"/>
  <c r="F291" i="4"/>
  <c r="C287" i="1"/>
  <c r="E291" i="4"/>
  <c r="D287" i="1" s="1"/>
  <c r="E413" i="4"/>
  <c r="E414" i="4" s="1"/>
  <c r="D409" i="1" s="1"/>
  <c r="D285" i="1"/>
  <c r="H285" i="1" s="1"/>
  <c r="G2" i="1"/>
  <c r="H2" i="1"/>
  <c r="H1435" i="1"/>
  <c r="G1435" i="1"/>
  <c r="B316" i="9"/>
  <c r="E315" i="9"/>
  <c r="I10" i="3" s="1"/>
  <c r="E317" i="9"/>
  <c r="I9" i="3" s="1"/>
  <c r="B318" i="9"/>
  <c r="D639" i="4"/>
  <c r="D414" i="4"/>
  <c r="F412" i="4"/>
  <c r="C407" i="1"/>
  <c r="F636" i="4"/>
  <c r="C630" i="1"/>
  <c r="N3" i="9"/>
  <c r="H1214" i="1"/>
  <c r="G1214" i="1"/>
  <c r="E312" i="9"/>
  <c r="I11" i="3" s="1"/>
  <c r="B313" i="9"/>
  <c r="E639" i="4"/>
  <c r="D407" i="1"/>
  <c r="D415" i="4"/>
  <c r="D640" i="4"/>
  <c r="C408" i="1"/>
  <c r="F408" i="4"/>
  <c r="C403" i="1"/>
  <c r="C286" i="1"/>
  <c r="H522" i="1"/>
  <c r="G522" i="1"/>
  <c r="H1518" i="1"/>
  <c r="G1518" i="1"/>
  <c r="E290" i="4"/>
  <c r="D286" i="1" s="1"/>
  <c r="H414" i="1"/>
  <c r="G414" i="1"/>
  <c r="F175" i="5"/>
  <c r="C1152" i="1"/>
  <c r="G984" i="1" l="1"/>
  <c r="H984" i="1"/>
  <c r="B278" i="9"/>
  <c r="F290" i="4"/>
  <c r="I8" i="3"/>
  <c r="M3" i="9"/>
  <c r="H407" i="1"/>
  <c r="G407" i="1"/>
  <c r="H286" i="1"/>
  <c r="G286" i="1"/>
  <c r="G287" i="1"/>
  <c r="H287" i="1"/>
  <c r="G629" i="1"/>
  <c r="H629" i="1"/>
  <c r="D633" i="1"/>
  <c r="G1152" i="1"/>
  <c r="H1152" i="1"/>
  <c r="E640" i="4"/>
  <c r="F640" i="4" s="1"/>
  <c r="E415" i="4"/>
  <c r="D408" i="1"/>
  <c r="H408" i="1" s="1"/>
  <c r="F413" i="4"/>
  <c r="H402" i="1"/>
  <c r="G402" i="1"/>
  <c r="F414" i="4"/>
  <c r="C409" i="1"/>
  <c r="D641" i="4"/>
  <c r="F639" i="4"/>
  <c r="C633" i="1"/>
  <c r="H630" i="1"/>
  <c r="G630" i="1"/>
  <c r="G285" i="1"/>
  <c r="H403" i="1"/>
  <c r="G403" i="1"/>
  <c r="D642" i="4"/>
  <c r="C634" i="1"/>
  <c r="F415" i="4"/>
  <c r="C410" i="1"/>
  <c r="E641" i="4" l="1"/>
  <c r="D635" i="1" s="1"/>
  <c r="G408" i="1"/>
  <c r="F642" i="4"/>
  <c r="D646" i="4"/>
  <c r="C636" i="1"/>
  <c r="H409" i="1"/>
  <c r="G409" i="1"/>
  <c r="D645" i="4"/>
  <c r="C635" i="1"/>
  <c r="D410" i="1"/>
  <c r="H410" i="1" s="1"/>
  <c r="E642" i="4"/>
  <c r="D634" i="1"/>
  <c r="H634" i="1" s="1"/>
  <c r="H633" i="1"/>
  <c r="G633" i="1"/>
  <c r="F641" i="4" l="1"/>
  <c r="G635" i="1"/>
  <c r="H635" i="1"/>
  <c r="H18" i="3"/>
  <c r="C639" i="1"/>
  <c r="G410" i="1"/>
  <c r="E646" i="4"/>
  <c r="D636" i="1"/>
  <c r="H636" i="1" s="1"/>
  <c r="E645" i="4"/>
  <c r="G634" i="1"/>
  <c r="F646" i="4"/>
  <c r="H19" i="3"/>
  <c r="C640" i="1"/>
  <c r="I18" i="3" l="1"/>
  <c r="D639" i="1"/>
  <c r="G639" i="1" s="1"/>
  <c r="G276" i="9"/>
  <c r="E276" i="9" s="1"/>
  <c r="B276" i="9" s="1"/>
  <c r="G636" i="1"/>
  <c r="I19" i="3"/>
  <c r="D640" i="1"/>
  <c r="G640" i="1" s="1"/>
  <c r="F645" i="4"/>
  <c r="H7" i="3"/>
  <c r="H639" i="1" l="1"/>
  <c r="J3" i="9"/>
  <c r="H640" i="1"/>
  <c r="G274" i="9" l="1"/>
  <c r="H18" i="9"/>
  <c r="G18" i="9"/>
  <c r="M272" i="9"/>
  <c r="L272" i="9"/>
  <c r="H274" i="9"/>
  <c r="K5" i="9"/>
  <c r="J17" i="9"/>
  <c r="I17" i="9"/>
  <c r="K10" i="9"/>
  <c r="H17" i="9"/>
  <c r="J10" i="9"/>
  <c r="K8" i="9"/>
  <c r="J8" i="9"/>
  <c r="M15" i="9"/>
  <c r="I8" i="9"/>
  <c r="L15" i="9"/>
  <c r="J13" i="9"/>
  <c r="I6" i="9"/>
  <c r="I13" i="9"/>
  <c r="L16" i="9"/>
  <c r="J9" i="9"/>
  <c r="J7" i="9"/>
  <c r="J5" i="9"/>
  <c r="J6" i="9"/>
  <c r="K6" i="9"/>
  <c r="J12" i="9"/>
  <c r="G15" i="9"/>
  <c r="I7" i="9"/>
  <c r="I11" i="9"/>
  <c r="K9" i="9"/>
  <c r="K13" i="9"/>
  <c r="J11" i="9"/>
  <c r="M16" i="9"/>
  <c r="G17" i="9"/>
  <c r="I9" i="9"/>
  <c r="I12" i="9"/>
  <c r="I5" i="9"/>
  <c r="G16" i="9"/>
  <c r="K11" i="9"/>
  <c r="H16" i="9"/>
  <c r="K7" i="9"/>
  <c r="K12" i="9"/>
  <c r="H15" i="9"/>
  <c r="E8" i="9" l="1"/>
  <c r="B8" i="9" s="1"/>
  <c r="F15" i="9"/>
  <c r="F272" i="9"/>
  <c r="B272" i="9" s="1"/>
  <c r="E18" i="9"/>
  <c r="B18" i="9" s="1"/>
  <c r="E10" i="9"/>
  <c r="B10" i="9" s="1"/>
  <c r="E9" i="9"/>
  <c r="B9" i="9" s="1"/>
  <c r="E17" i="9"/>
  <c r="B17" i="9" s="1"/>
  <c r="E7" i="9"/>
  <c r="B7" i="9" s="1"/>
  <c r="E6" i="9"/>
  <c r="B6" i="9" s="1"/>
  <c r="F16" i="9"/>
  <c r="E13" i="9"/>
  <c r="B13" i="9" s="1"/>
  <c r="E11" i="9"/>
  <c r="B11" i="9" s="1"/>
  <c r="E15" i="9"/>
  <c r="E16" i="9"/>
  <c r="E5" i="9"/>
  <c r="E12" i="9"/>
  <c r="B12" i="9" s="1"/>
  <c r="E274" i="9"/>
  <c r="F20" i="9" l="1"/>
  <c r="B16" i="9"/>
  <c r="F14" i="9"/>
  <c r="E4" i="9"/>
  <c r="B5" i="9"/>
  <c r="B274" i="9"/>
  <c r="E20" i="9"/>
  <c r="I7" i="3" s="1"/>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<sst xmlns="http://schemas.openxmlformats.org/spreadsheetml/2006/main" count="4374" uniqueCount="3427">
  <si>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</si>
  <si>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</si>
  <si>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</si>
  <si>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</si>
  <si>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</si>
  <si>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</si>
  <si>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</si>
  <si>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</si>
  <si>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</si>
  <si>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</si>
  <si>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</si>
  <si>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</si>
  <si>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</si>
  <si>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</si>
  <si>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</si>
  <si>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</si>
  <si>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</si>
  <si>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</si>
  <si>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</si>
  <si>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</si>
  <si>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</si>
  <si>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</si>
  <si>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</si>
  <si>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</si>
  <si>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</si>
  <si>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</si>
  <si>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</si>
  <si>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</si>
  <si>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</si>
  <si>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</si>
  <si>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</si>
  <si>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SALI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</si>
  <si>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</si>
  <si>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</si>
  <si>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</si>
  <si>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</si>
  <si>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</si>
  <si>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</si>
  <si>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</si>
  <si>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</si>
  <si>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</si>
  <si>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</si>
  <si>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</si>
  <si>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</si>
  <si>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</si>
  <si>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</si>
  <si>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</si>
  <si>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</si>
  <si>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</si>
  <si>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35222 - OPĆINA SALI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</si>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</sst>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1975985.8300000003</v>
      </c>
      <c r="D2" s="6">
        <f>'PR-RAS'!E6</f>
        <v>2411900.2300000004</v>
      </c>
      <c r="E2" s="6">
        <v>0</v>
      </c>
      <c r="F2" s="6">
        <v>0</v>
      </c>
      <c r="G2" s="7">
        <f t="shared" ref="G2:G264" si="0">(B2/1000)*(C2*1+D2*2)</f>
        <v>6799.7862900000009</v>
      </c>
      <c r="H2" s="7">
        <f t="shared" ref="H2:H26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1044858.1400000001</v>
      </c>
      <c r="D3" s="1">
        <f>'PR-RAS'!E7</f>
        <v>1195079.58</v>
      </c>
      <c r="E3" s="1">
        <v>0</v>
      </c>
      <c r="F3" s="1">
        <v>0</v>
      </c>
      <c r="G3" s="2">
        <f t="shared" si="0"/>
        <v>6870.0346000000009</v>
      </c>
      <c r="H3" s="2">
        <f t="shared" si="1"/>
        <v>0.56000000005587935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733199.20000000007</v>
      </c>
      <c r="D4" s="1">
        <f>'PR-RAS'!E8</f>
        <v>935534.44000000006</v>
      </c>
      <c r="E4" s="1">
        <v>0</v>
      </c>
      <c r="F4" s="1">
        <v>0</v>
      </c>
      <c r="G4" s="2">
        <f t="shared" si="0"/>
        <v>7812.8042400000004</v>
      </c>
      <c r="H4" s="2">
        <f t="shared" si="1"/>
        <v>0.64000000013038516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526751.16</v>
      </c>
      <c r="D5" s="1">
        <f>'PR-RAS'!E9</f>
        <v>712846.9</v>
      </c>
      <c r="E5" s="1">
        <v>0</v>
      </c>
      <c r="F5" s="1">
        <v>0</v>
      </c>
      <c r="G5" s="2">
        <f t="shared" si="0"/>
        <v>7809.7798400000001</v>
      </c>
      <c r="H5" s="2">
        <f t="shared" si="1"/>
        <v>0.26000000000931323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89372.23</v>
      </c>
      <c r="D6" s="1">
        <f>'PR-RAS'!E10</f>
        <v>99343.05</v>
      </c>
      <c r="E6" s="1">
        <v>0</v>
      </c>
      <c r="F6" s="1">
        <v>0</v>
      </c>
      <c r="G6" s="2">
        <f t="shared" si="0"/>
        <v>1440.2916500000001</v>
      </c>
      <c r="H6" s="2">
        <f t="shared" si="1"/>
        <v>0.27999999999883585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65475.77</v>
      </c>
      <c r="D7" s="1">
        <f>'PR-RAS'!E11</f>
        <v>80489.960000000006</v>
      </c>
      <c r="E7" s="1">
        <v>0</v>
      </c>
      <c r="F7" s="1">
        <v>0</v>
      </c>
      <c r="G7" s="2">
        <f t="shared" si="0"/>
        <v>1358.73414</v>
      </c>
      <c r="H7" s="2">
        <f t="shared" si="1"/>
        <v>0.26999999999679858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63238.61</v>
      </c>
      <c r="D8" s="1">
        <f>'PR-RAS'!E12</f>
        <v>45412.61</v>
      </c>
      <c r="E8" s="1">
        <v>0</v>
      </c>
      <c r="F8" s="1">
        <v>0</v>
      </c>
      <c r="G8" s="2">
        <f t="shared" si="0"/>
        <v>1078.4468100000001</v>
      </c>
      <c r="H8" s="2">
        <f t="shared" si="1"/>
        <v>0.77999999999883585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11638.57</v>
      </c>
      <c r="D11" s="1">
        <f>'PR-RAS'!E15</f>
        <v>2558.08</v>
      </c>
      <c r="E11" s="1">
        <v>0</v>
      </c>
      <c r="F11" s="1">
        <v>0</v>
      </c>
      <c r="G11" s="2">
        <f t="shared" si="0"/>
        <v>167.54730000000001</v>
      </c>
      <c r="H11" s="2">
        <f t="shared" si="1"/>
        <v>0.51000000000021828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276575.64999999997</v>
      </c>
      <c r="D19" s="1">
        <f>'PR-RAS'!E23</f>
        <v>216178.49</v>
      </c>
      <c r="E19" s="1">
        <v>0</v>
      </c>
      <c r="F19" s="1">
        <v>0</v>
      </c>
      <c r="G19" s="2">
        <f t="shared" si="0"/>
        <v>12760.787339999997</v>
      </c>
      <c r="H19" s="2">
        <f t="shared" si="1"/>
        <v>0.84000000002561137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11999.1</v>
      </c>
      <c r="D20" s="1">
        <f>'PR-RAS'!E24</f>
        <v>19294.03</v>
      </c>
      <c r="E20" s="1">
        <v>0</v>
      </c>
      <c r="F20" s="1">
        <v>0</v>
      </c>
      <c r="G20" s="2">
        <f t="shared" si="0"/>
        <v>961.15603999999985</v>
      </c>
      <c r="H20" s="2">
        <f t="shared" si="1"/>
        <v>0.12999999999919964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264576.55</v>
      </c>
      <c r="D23" s="1">
        <f>'PR-RAS'!E27</f>
        <v>196884.46</v>
      </c>
      <c r="E23" s="1">
        <v>0</v>
      </c>
      <c r="F23" s="1">
        <v>0</v>
      </c>
      <c r="G23" s="2">
        <f t="shared" si="0"/>
        <v>14483.600339999999</v>
      </c>
      <c r="H23" s="2">
        <f t="shared" si="1"/>
        <v>0.91000000000349246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35083.29</v>
      </c>
      <c r="D25" s="1">
        <f>'PR-RAS'!E29</f>
        <v>43366.65</v>
      </c>
      <c r="E25" s="1">
        <v>0</v>
      </c>
      <c r="F25" s="1">
        <v>0</v>
      </c>
      <c r="G25" s="2">
        <f t="shared" si="0"/>
        <v>2923.59816</v>
      </c>
      <c r="H25" s="2">
        <f t="shared" si="1"/>
        <v>0.63999999999941792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35083.29</v>
      </c>
      <c r="D27" s="1">
        <f>'PR-RAS'!E31</f>
        <v>43366.65</v>
      </c>
      <c r="E27" s="1">
        <v>0</v>
      </c>
      <c r="F27" s="1">
        <v>0</v>
      </c>
      <c r="G27" s="2">
        <f t="shared" si="0"/>
        <v>3167.2313399999998</v>
      </c>
      <c r="H27" s="2">
        <f t="shared" si="1"/>
        <v>0.63999999999941792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387701.09</v>
      </c>
      <c r="D46" s="1">
        <f>'PR-RAS'!E50</f>
        <v>587320.66</v>
      </c>
      <c r="E46" s="1">
        <v>0</v>
      </c>
      <c r="F46" s="1">
        <v>0</v>
      </c>
      <c r="G46" s="2">
        <f t="shared" si="0"/>
        <v>70305.408450000003</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215290.76</v>
      </c>
      <c r="D55" s="1">
        <f>'PR-RAS'!E59</f>
        <v>353652.32</v>
      </c>
      <c r="E55" s="1">
        <v>0</v>
      </c>
      <c r="F55" s="1">
        <v>0</v>
      </c>
      <c r="G55" s="2">
        <f t="shared" si="0"/>
        <v>49820.151599999997</v>
      </c>
      <c r="H55" s="2">
        <f t="shared" si="1"/>
        <v>0.55999999999767169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13296.78</v>
      </c>
      <c r="D56" s="1">
        <f>'PR-RAS'!E60</f>
        <v>28116.799999999999</v>
      </c>
      <c r="E56" s="1">
        <v>0</v>
      </c>
      <c r="F56" s="1">
        <v>0</v>
      </c>
      <c r="G56" s="2">
        <f t="shared" si="0"/>
        <v>3824.1709000000001</v>
      </c>
      <c r="H56" s="2">
        <f t="shared" si="1"/>
        <v>0.42000000000007276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201993.98</v>
      </c>
      <c r="D57" s="1">
        <f>'PR-RAS'!E61</f>
        <v>325535.52</v>
      </c>
      <c r="E57" s="1">
        <v>0</v>
      </c>
      <c r="F57" s="1">
        <v>0</v>
      </c>
      <c r="G57" s="2">
        <f t="shared" si="0"/>
        <v>47771.64112</v>
      </c>
      <c r="H57" s="2">
        <f t="shared" si="1"/>
        <v>0.49999999997089617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162353.18</v>
      </c>
      <c r="D58" s="1">
        <f>'PR-RAS'!E62</f>
        <v>0</v>
      </c>
      <c r="E58" s="1">
        <v>0</v>
      </c>
      <c r="F58" s="1">
        <v>0</v>
      </c>
      <c r="G58" s="2">
        <f t="shared" si="0"/>
        <v>9254.1312600000001</v>
      </c>
      <c r="H58" s="2">
        <f t="shared" si="1"/>
        <v>0.17999999999301508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162353.18</v>
      </c>
      <c r="D60" s="1">
        <f>'PR-RAS'!E64</f>
        <v>0</v>
      </c>
      <c r="E60" s="1">
        <v>0</v>
      </c>
      <c r="F60" s="1">
        <v>0</v>
      </c>
      <c r="G60" s="2">
        <f t="shared" si="0"/>
        <v>9578.8376199999984</v>
      </c>
      <c r="H60" s="2">
        <f t="shared" si="1"/>
        <v>0.17999999999301508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10057.15</v>
      </c>
      <c r="D70" s="1">
        <f>'PR-RAS'!E74</f>
        <v>233668.34</v>
      </c>
      <c r="E70" s="1">
        <v>0</v>
      </c>
      <c r="F70" s="1">
        <v>0</v>
      </c>
      <c r="G70" s="2">
        <f t="shared" si="0"/>
        <v>32940.174270000003</v>
      </c>
      <c r="H70" s="2">
        <f t="shared" si="1"/>
        <v>0.48999999999614374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10057.15</v>
      </c>
      <c r="D72" s="1">
        <f>'PR-RAS'!E76</f>
        <v>233668.34</v>
      </c>
      <c r="E72" s="1">
        <v>0</v>
      </c>
      <c r="F72" s="1">
        <v>0</v>
      </c>
      <c r="G72" s="2">
        <f t="shared" si="0"/>
        <v>33894.961929999998</v>
      </c>
      <c r="H72" s="2">
        <f t="shared" si="1"/>
        <v>0.48999999999614374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241585.83</v>
      </c>
      <c r="D78" s="1">
        <f>'PR-RAS'!E82</f>
        <v>262724.31</v>
      </c>
      <c r="E78" s="1">
        <v>0</v>
      </c>
      <c r="F78" s="1">
        <v>0</v>
      </c>
      <c r="G78" s="2">
        <f t="shared" si="0"/>
        <v>59061.652649999996</v>
      </c>
      <c r="H78" s="2">
        <f t="shared" si="1"/>
        <v>0.48000000001047738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241585.83</v>
      </c>
      <c r="D87" s="1">
        <f>'PR-RAS'!E91</f>
        <v>262724.31</v>
      </c>
      <c r="E87" s="1">
        <v>0</v>
      </c>
      <c r="F87" s="1">
        <v>0</v>
      </c>
      <c r="G87" s="2">
        <f t="shared" si="0"/>
        <v>65964.962699999989</v>
      </c>
      <c r="H87" s="2">
        <f t="shared" si="1"/>
        <v>0.48000000001047738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186739.97</v>
      </c>
      <c r="D88" s="1">
        <f>'PR-RAS'!E92</f>
        <v>223418.42</v>
      </c>
      <c r="E88" s="1">
        <v>0</v>
      </c>
      <c r="F88" s="1">
        <v>0</v>
      </c>
      <c r="G88" s="2">
        <f t="shared" si="0"/>
        <v>55121.18247</v>
      </c>
      <c r="H88" s="2">
        <f t="shared" si="1"/>
        <v>0.45000000001164153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14585.05</v>
      </c>
      <c r="D89" s="1">
        <f>'PR-RAS'!E93</f>
        <v>11532.59</v>
      </c>
      <c r="E89" s="1">
        <v>0</v>
      </c>
      <c r="F89" s="1">
        <v>0</v>
      </c>
      <c r="G89" s="2">
        <f t="shared" si="0"/>
        <v>3313.2202399999996</v>
      </c>
      <c r="H89" s="2">
        <f t="shared" si="1"/>
        <v>0.45999999999912689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39996.32</v>
      </c>
      <c r="D90" s="1">
        <f>'PR-RAS'!E94</f>
        <v>27340.43</v>
      </c>
      <c r="E90" s="1">
        <v>0</v>
      </c>
      <c r="F90" s="1">
        <v>0</v>
      </c>
      <c r="G90" s="2">
        <f t="shared" si="0"/>
        <v>8426.2690199999997</v>
      </c>
      <c r="H90" s="2">
        <f t="shared" si="1"/>
        <v>0.75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264.49</v>
      </c>
      <c r="D93" s="1">
        <f>'PR-RAS'!E97</f>
        <v>432.87</v>
      </c>
      <c r="E93" s="1">
        <v>0</v>
      </c>
      <c r="F93" s="1">
        <v>0</v>
      </c>
      <c r="G93" s="2">
        <f t="shared" si="0"/>
        <v>103.98116</v>
      </c>
      <c r="H93" s="2">
        <f t="shared" si="1"/>
        <v>0.62000000000000455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295892.77</v>
      </c>
      <c r="D102" s="1">
        <f>'PR-RAS'!E106</f>
        <v>366625.68000000005</v>
      </c>
      <c r="E102" s="1">
        <v>0</v>
      </c>
      <c r="F102" s="1">
        <v>0</v>
      </c>
      <c r="G102" s="2">
        <f t="shared" si="0"/>
        <v>103943.55713000002</v>
      </c>
      <c r="H102" s="2">
        <f t="shared" si="1"/>
        <v>0.54999999993015081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70640.22</v>
      </c>
      <c r="D103" s="1">
        <f>'PR-RAS'!E107</f>
        <v>87920.430000000008</v>
      </c>
      <c r="E103" s="1">
        <v>0</v>
      </c>
      <c r="F103" s="1">
        <v>0</v>
      </c>
      <c r="G103" s="2">
        <f t="shared" si="0"/>
        <v>25141.070159999999</v>
      </c>
      <c r="H103" s="2">
        <f t="shared" si="1"/>
        <v>0.65000000000873115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211.41</v>
      </c>
      <c r="D106" s="1">
        <f>'PR-RAS'!E110</f>
        <v>8.16</v>
      </c>
      <c r="E106" s="1">
        <v>0</v>
      </c>
      <c r="F106" s="1">
        <v>0</v>
      </c>
      <c r="G106" s="2">
        <f t="shared" si="0"/>
        <v>23.911649999999998</v>
      </c>
      <c r="H106" s="2">
        <f t="shared" si="1"/>
        <v>0.56999999999999673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70428.81</v>
      </c>
      <c r="D107" s="1">
        <f>'PR-RAS'!E111</f>
        <v>87912.27</v>
      </c>
      <c r="E107" s="1">
        <v>0</v>
      </c>
      <c r="F107" s="1">
        <v>0</v>
      </c>
      <c r="G107" s="2">
        <f t="shared" si="0"/>
        <v>26102.855100000001</v>
      </c>
      <c r="H107" s="2">
        <f t="shared" si="1"/>
        <v>0.46000000000640284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11437.74</v>
      </c>
      <c r="D108" s="1">
        <f>'PR-RAS'!E112</f>
        <v>91588.78</v>
      </c>
      <c r="E108" s="1">
        <v>0</v>
      </c>
      <c r="F108" s="1">
        <v>0</v>
      </c>
      <c r="G108" s="2">
        <f t="shared" si="0"/>
        <v>20823.837099999997</v>
      </c>
      <c r="H108" s="2">
        <f t="shared" si="1"/>
        <v>0.48000000000138243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41.51</v>
      </c>
      <c r="D110" s="1">
        <f>'PR-RAS'!E114</f>
        <v>597.95000000000005</v>
      </c>
      <c r="E110" s="1">
        <v>0</v>
      </c>
      <c r="F110" s="1">
        <v>0</v>
      </c>
      <c r="G110" s="2">
        <f t="shared" si="0"/>
        <v>134.87769</v>
      </c>
      <c r="H110" s="2">
        <f t="shared" si="1"/>
        <v>0.53999999999995651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11396.23</v>
      </c>
      <c r="D113" s="1">
        <f>'PR-RAS'!E117</f>
        <v>90990.83</v>
      </c>
      <c r="E113" s="1">
        <v>0</v>
      </c>
      <c r="F113" s="1">
        <v>0</v>
      </c>
      <c r="G113" s="2">
        <f t="shared" si="0"/>
        <v>21658.323680000001</v>
      </c>
      <c r="H113" s="2">
        <f t="shared" si="1"/>
        <v>0.39999999999781721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213814.81</v>
      </c>
      <c r="D116" s="1">
        <f>'PR-RAS'!E120</f>
        <v>187116.47</v>
      </c>
      <c r="E116" s="1">
        <v>0</v>
      </c>
      <c r="F116" s="1">
        <v>0</v>
      </c>
      <c r="G116" s="2">
        <f t="shared" si="0"/>
        <v>67625.491250000006</v>
      </c>
      <c r="H116" s="2">
        <f t="shared" si="1"/>
        <v>0.66000000000349246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103690.77</v>
      </c>
      <c r="D117" s="1">
        <f>'PR-RAS'!E121</f>
        <v>61424.77</v>
      </c>
      <c r="E117" s="1">
        <v>0</v>
      </c>
      <c r="F117" s="1">
        <v>0</v>
      </c>
      <c r="G117" s="2">
        <f t="shared" si="0"/>
        <v>26278.67596</v>
      </c>
      <c r="H117" s="2">
        <f t="shared" si="1"/>
        <v>0.45999999999912689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110124.04</v>
      </c>
      <c r="D118" s="1">
        <f>'PR-RAS'!E122</f>
        <v>125691.7</v>
      </c>
      <c r="E118" s="1">
        <v>0</v>
      </c>
      <c r="F118" s="1">
        <v>0</v>
      </c>
      <c r="G118" s="2">
        <f t="shared" si="0"/>
        <v>42296.370480000005</v>
      </c>
      <c r="H118" s="2">
        <f t="shared" si="1"/>
        <v>0.33999999999650754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v>
      </c>
      <c r="D120" s="1">
        <f>'PR-RAS'!E124</f>
        <v>150</v>
      </c>
      <c r="E120" s="1">
        <v>0</v>
      </c>
      <c r="F120" s="1">
        <v>0</v>
      </c>
      <c r="G120" s="2">
        <f t="shared" si="0"/>
        <v>71.399999999999991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300</v>
      </c>
      <c r="D124" s="1">
        <f>'PR-RAS'!E128</f>
        <v>150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150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5648</v>
      </c>
      <c r="D135" s="1">
        <f>'PR-RAS'!E139</f>
        <v>0</v>
      </c>
      <c r="E135" s="1">
        <v>0</v>
      </c>
      <c r="F135" s="1">
        <v>0</v>
      </c>
      <c r="G135" s="2">
        <f t="shared" si="0"/>
        <v>756.83199999999999</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5648</v>
      </c>
      <c r="D136" s="1">
        <f>'PR-RAS'!E140</f>
        <v>0</v>
      </c>
      <c r="E136" s="1">
        <v>0</v>
      </c>
      <c r="F136" s="1">
        <v>0</v>
      </c>
      <c r="G136" s="2">
        <f t="shared" si="0"/>
        <v>762.48</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5648</v>
      </c>
      <c r="D145" s="1">
        <f>'PR-RAS'!E149</f>
        <v>0</v>
      </c>
      <c r="E145" s="1">
        <v>0</v>
      </c>
      <c r="F145" s="1">
        <v>0</v>
      </c>
      <c r="G145" s="2">
        <f t="shared" si="0"/>
        <v>813.3119999999999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1540302.78</v>
      </c>
      <c r="D147" s="1">
        <f>'PR-RAS'!E151</f>
        <v>1807656.1099999999</v>
      </c>
      <c r="E147" s="1">
        <v>0</v>
      </c>
      <c r="F147" s="1">
        <v>0</v>
      </c>
      <c r="G147" s="2">
        <f t="shared" si="0"/>
        <v>752719.78999999992</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191327.16999999998</v>
      </c>
      <c r="D148" s="1">
        <f>'PR-RAS'!E152</f>
        <v>211546.57</v>
      </c>
      <c r="E148" s="1">
        <v>0</v>
      </c>
      <c r="F148" s="1">
        <v>0</v>
      </c>
      <c r="G148" s="2">
        <f t="shared" si="0"/>
        <v>90319.785570000007</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155722.10999999999</v>
      </c>
      <c r="D149" s="1">
        <f>'PR-RAS'!E153</f>
        <v>165748.07999999999</v>
      </c>
      <c r="E149" s="1">
        <v>0</v>
      </c>
      <c r="F149" s="1">
        <v>0</v>
      </c>
      <c r="G149" s="2">
        <f t="shared" si="0"/>
        <v>72108.30395999999</v>
      </c>
      <c r="H149" s="2">
        <f t="shared" si="1"/>
        <v>0.18999999997322448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155722.10999999999</v>
      </c>
      <c r="D150" s="1">
        <f>'PR-RAS'!E154</f>
        <v>165748.07999999999</v>
      </c>
      <c r="E150" s="1">
        <v>0</v>
      </c>
      <c r="F150" s="1">
        <v>0</v>
      </c>
      <c r="G150" s="2">
        <f t="shared" si="0"/>
        <v>72595.522229999988</v>
      </c>
      <c r="H150" s="2">
        <f t="shared" si="1"/>
        <v>0.18999999997322448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9910.92</v>
      </c>
      <c r="D154" s="1">
        <f>'PR-RAS'!E158</f>
        <v>18450.11</v>
      </c>
      <c r="E154" s="1">
        <v>0</v>
      </c>
      <c r="F154" s="1">
        <v>0</v>
      </c>
      <c r="G154" s="2">
        <f t="shared" si="0"/>
        <v>7162.1044199999997</v>
      </c>
      <c r="H154" s="2">
        <f t="shared" si="1"/>
        <v>0.19000000000050932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25694.14</v>
      </c>
      <c r="D155" s="1">
        <f>'PR-RAS'!E159</f>
        <v>27348.38</v>
      </c>
      <c r="E155" s="1">
        <v>0</v>
      </c>
      <c r="F155" s="1">
        <v>0</v>
      </c>
      <c r="G155" s="2">
        <f t="shared" si="0"/>
        <v>12380.1986</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25694.14</v>
      </c>
      <c r="D157" s="1">
        <f>'PR-RAS'!E161</f>
        <v>27348.38</v>
      </c>
      <c r="E157" s="1">
        <v>0</v>
      </c>
      <c r="F157" s="1">
        <v>0</v>
      </c>
      <c r="G157" s="2">
        <f t="shared" si="0"/>
        <v>12540.980399999999</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851370.43</v>
      </c>
      <c r="D159" s="1">
        <f>'PR-RAS'!E163</f>
        <v>885018.48</v>
      </c>
      <c r="E159" s="1">
        <v>0</v>
      </c>
      <c r="F159" s="1">
        <v>0</v>
      </c>
      <c r="G159" s="2">
        <f t="shared" si="0"/>
        <v>414182.36762000003</v>
      </c>
      <c r="H159" s="2">
        <f t="shared" si="1"/>
        <v>0.91000000003259629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13409.84</v>
      </c>
      <c r="D160" s="1">
        <f>'PR-RAS'!E164</f>
        <v>11650.249999999998</v>
      </c>
      <c r="E160" s="1">
        <v>0</v>
      </c>
      <c r="F160" s="1">
        <v>0</v>
      </c>
      <c r="G160" s="2">
        <f t="shared" si="0"/>
        <v>5836.9440599999998</v>
      </c>
      <c r="H160" s="2">
        <f t="shared" si="1"/>
        <v>0.40999999999803549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4885.3900000000003</v>
      </c>
      <c r="D161" s="1">
        <f>'PR-RAS'!E165</f>
        <v>8305.89</v>
      </c>
      <c r="E161" s="1">
        <v>0</v>
      </c>
      <c r="F161" s="1">
        <v>0</v>
      </c>
      <c r="G161" s="2">
        <f t="shared" si="0"/>
        <v>3439.5472</v>
      </c>
      <c r="H161" s="2">
        <f t="shared" si="1"/>
        <v>0.50000000000090949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4389.46</v>
      </c>
      <c r="D162" s="1">
        <f>'PR-RAS'!E166</f>
        <v>1463.46</v>
      </c>
      <c r="E162" s="1">
        <v>0</v>
      </c>
      <c r="F162" s="1">
        <v>0</v>
      </c>
      <c r="G162" s="2">
        <f t="shared" si="0"/>
        <v>1177.9371800000001</v>
      </c>
      <c r="H162" s="2">
        <f t="shared" si="1"/>
        <v>0.92000000000007276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1509.66</v>
      </c>
      <c r="D163" s="1">
        <f>'PR-RAS'!E167</f>
        <v>653.9</v>
      </c>
      <c r="E163" s="1">
        <v>0</v>
      </c>
      <c r="F163" s="1">
        <v>0</v>
      </c>
      <c r="G163" s="2">
        <f t="shared" si="0"/>
        <v>456.42852000000005</v>
      </c>
      <c r="H163" s="2">
        <f t="shared" si="1"/>
        <v>0.43999999999994088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2625.33</v>
      </c>
      <c r="D164" s="1">
        <f>'PR-RAS'!E168</f>
        <v>1227</v>
      </c>
      <c r="E164" s="1">
        <v>0</v>
      </c>
      <c r="F164" s="1">
        <v>0</v>
      </c>
      <c r="G164" s="2">
        <f t="shared" si="0"/>
        <v>827.93079</v>
      </c>
      <c r="H164" s="2">
        <f t="shared" si="1"/>
        <v>0.32999999999992724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82029.509999999995</v>
      </c>
      <c r="D165" s="1">
        <f>'PR-RAS'!E169</f>
        <v>95766.1</v>
      </c>
      <c r="E165" s="1">
        <v>0</v>
      </c>
      <c r="F165" s="1">
        <v>0</v>
      </c>
      <c r="G165" s="2">
        <f t="shared" si="0"/>
        <v>44864.120440000006</v>
      </c>
      <c r="H165" s="2">
        <f t="shared" si="1"/>
        <v>0.59000000001105946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4468.68</v>
      </c>
      <c r="D166" s="1">
        <f>'PR-RAS'!E170</f>
        <v>4032.4</v>
      </c>
      <c r="E166" s="1">
        <v>0</v>
      </c>
      <c r="F166" s="1">
        <v>0</v>
      </c>
      <c r="G166" s="2">
        <f t="shared" si="0"/>
        <v>2068.0241999999998</v>
      </c>
      <c r="H166" s="2">
        <f t="shared" si="1"/>
        <v>0.71999999999979991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132.94</v>
      </c>
      <c r="D167" s="1">
        <f>'PR-RAS'!E171</f>
        <v>478.74</v>
      </c>
      <c r="E167" s="1">
        <v>0</v>
      </c>
      <c r="F167" s="1">
        <v>0</v>
      </c>
      <c r="G167" s="2">
        <f t="shared" si="0"/>
        <v>181.00972000000002</v>
      </c>
      <c r="H167" s="2">
        <f t="shared" si="1"/>
        <v>0.31999999999999318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68695.850000000006</v>
      </c>
      <c r="D168" s="1">
        <f>'PR-RAS'!E172</f>
        <v>64386.81</v>
      </c>
      <c r="E168" s="1">
        <v>0</v>
      </c>
      <c r="F168" s="1">
        <v>0</v>
      </c>
      <c r="G168" s="2">
        <f t="shared" si="0"/>
        <v>32977.401490000004</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6734.94</v>
      </c>
      <c r="D169" s="1">
        <f>'PR-RAS'!E173</f>
        <v>26718.77</v>
      </c>
      <c r="E169" s="1">
        <v>0</v>
      </c>
      <c r="F169" s="1">
        <v>0</v>
      </c>
      <c r="G169" s="2">
        <f t="shared" si="0"/>
        <v>10108.976640000001</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1706.65</v>
      </c>
      <c r="D170" s="1">
        <f>'PR-RAS'!E174</f>
        <v>149.38</v>
      </c>
      <c r="E170" s="1">
        <v>0</v>
      </c>
      <c r="F170" s="1">
        <v>0</v>
      </c>
      <c r="G170" s="2">
        <f t="shared" si="0"/>
        <v>338.91429000000005</v>
      </c>
      <c r="H170" s="2">
        <f t="shared" si="1"/>
        <v>0.7299999999999045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290.45</v>
      </c>
      <c r="D172" s="1">
        <f>'PR-RAS'!E176</f>
        <v>0</v>
      </c>
      <c r="E172" s="1">
        <v>0</v>
      </c>
      <c r="F172" s="1">
        <v>0</v>
      </c>
      <c r="G172" s="2">
        <f t="shared" si="0"/>
        <v>49.66695</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721022.79</v>
      </c>
      <c r="D173" s="1">
        <f>'PR-RAS'!E177</f>
        <v>682314.8</v>
      </c>
      <c r="E173" s="1">
        <v>0</v>
      </c>
      <c r="F173" s="1">
        <v>0</v>
      </c>
      <c r="G173" s="2">
        <f t="shared" si="0"/>
        <v>358732.21107999998</v>
      </c>
      <c r="H173" s="2">
        <f t="shared" si="1"/>
        <v>0.40999999991618097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11338.17</v>
      </c>
      <c r="D174" s="1">
        <f>'PR-RAS'!E178</f>
        <v>11097.97</v>
      </c>
      <c r="E174" s="1">
        <v>0</v>
      </c>
      <c r="F174" s="1">
        <v>0</v>
      </c>
      <c r="G174" s="2">
        <f t="shared" si="0"/>
        <v>5801.40103</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623407.12</v>
      </c>
      <c r="D175" s="1">
        <f>'PR-RAS'!E179</f>
        <v>546430.34</v>
      </c>
      <c r="E175" s="1">
        <v>0</v>
      </c>
      <c r="F175" s="1">
        <v>0</v>
      </c>
      <c r="G175" s="2">
        <f t="shared" si="0"/>
        <v>298630.59719999996</v>
      </c>
      <c r="H175" s="2">
        <f t="shared" si="1"/>
        <v>0.4599999999627471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12013.22</v>
      </c>
      <c r="D176" s="1">
        <f>'PR-RAS'!E180</f>
        <v>24271.56</v>
      </c>
      <c r="E176" s="1">
        <v>0</v>
      </c>
      <c r="F176" s="1">
        <v>0</v>
      </c>
      <c r="G176" s="2">
        <f t="shared" si="0"/>
        <v>10597.3595</v>
      </c>
      <c r="H176" s="2">
        <f t="shared" si="1"/>
        <v>0.65999999999803549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8401.09</v>
      </c>
      <c r="D177" s="1">
        <f>'PR-RAS'!E181</f>
        <v>11022.81</v>
      </c>
      <c r="E177" s="1">
        <v>0</v>
      </c>
      <c r="F177" s="1">
        <v>0</v>
      </c>
      <c r="G177" s="2">
        <f t="shared" si="0"/>
        <v>5358.6209599999993</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2510.9699999999998</v>
      </c>
      <c r="D178" s="1">
        <f>'PR-RAS'!E182</f>
        <v>1529.44</v>
      </c>
      <c r="E178" s="1">
        <v>0</v>
      </c>
      <c r="F178" s="1">
        <v>0</v>
      </c>
      <c r="G178" s="2">
        <f t="shared" si="0"/>
        <v>985.86345000000006</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6285.04</v>
      </c>
      <c r="D179" s="1">
        <f>'PR-RAS'!E183</f>
        <v>3647.39</v>
      </c>
      <c r="E179" s="1">
        <v>0</v>
      </c>
      <c r="F179" s="1">
        <v>0</v>
      </c>
      <c r="G179" s="2">
        <f t="shared" si="0"/>
        <v>2417.2079599999997</v>
      </c>
      <c r="H179" s="2">
        <f t="shared" si="1"/>
        <v>0.42999999999983629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32980.339999999997</v>
      </c>
      <c r="D180" s="1">
        <f>'PR-RAS'!E184</f>
        <v>55462.48</v>
      </c>
      <c r="E180" s="1">
        <v>0</v>
      </c>
      <c r="F180" s="1">
        <v>0</v>
      </c>
      <c r="G180" s="2">
        <f t="shared" si="0"/>
        <v>25759.048699999996</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8147.28</v>
      </c>
      <c r="D181" s="1">
        <f>'PR-RAS'!E185</f>
        <v>5414.89</v>
      </c>
      <c r="E181" s="1">
        <v>0</v>
      </c>
      <c r="F181" s="1">
        <v>0</v>
      </c>
      <c r="G181" s="2">
        <f t="shared" si="0"/>
        <v>3415.8708000000001</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15939.56</v>
      </c>
      <c r="D182" s="1">
        <f>'PR-RAS'!E186</f>
        <v>23437.919999999998</v>
      </c>
      <c r="E182" s="1">
        <v>0</v>
      </c>
      <c r="F182" s="1">
        <v>0</v>
      </c>
      <c r="G182" s="2">
        <f t="shared" si="0"/>
        <v>11369.587399999999</v>
      </c>
      <c r="H182" s="2">
        <f t="shared" si="1"/>
        <v>0.52000000000225555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1674</v>
      </c>
      <c r="D183" s="1">
        <f>'PR-RAS'!E187</f>
        <v>0</v>
      </c>
      <c r="E183" s="1">
        <v>0</v>
      </c>
      <c r="F183" s="1">
        <v>0</v>
      </c>
      <c r="G183" s="2">
        <f t="shared" si="0"/>
        <v>304.66800000000001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33234.29</v>
      </c>
      <c r="D184" s="1">
        <f>'PR-RAS'!E188</f>
        <v>95287.33</v>
      </c>
      <c r="E184" s="1">
        <v>0</v>
      </c>
      <c r="F184" s="1">
        <v>0</v>
      </c>
      <c r="G184" s="2">
        <f t="shared" si="0"/>
        <v>40957.037850000001</v>
      </c>
      <c r="H184" s="2">
        <f t="shared" si="1"/>
        <v>0.62000000000261934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2940.38</v>
      </c>
      <c r="D186" s="1">
        <f>'PR-RAS'!E190</f>
        <v>3831.67</v>
      </c>
      <c r="E186" s="1">
        <v>0</v>
      </c>
      <c r="F186" s="1">
        <v>0</v>
      </c>
      <c r="G186" s="2">
        <f t="shared" si="0"/>
        <v>1961.6882000000003</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13029.74</v>
      </c>
      <c r="D187" s="1">
        <f>'PR-RAS'!E191</f>
        <v>18649.43</v>
      </c>
      <c r="E187" s="1">
        <v>0</v>
      </c>
      <c r="F187" s="1">
        <v>0</v>
      </c>
      <c r="G187" s="2">
        <f t="shared" si="0"/>
        <v>9361.1196</v>
      </c>
      <c r="H187" s="2">
        <f t="shared" si="1"/>
        <v>0.69000000000050932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1126.8</v>
      </c>
      <c r="D188" s="1">
        <f>'PR-RAS'!E192</f>
        <v>2364.9699999999998</v>
      </c>
      <c r="E188" s="1">
        <v>0</v>
      </c>
      <c r="F188" s="1">
        <v>0</v>
      </c>
      <c r="G188" s="2">
        <f t="shared" si="0"/>
        <v>1095.21038</v>
      </c>
      <c r="H188" s="2">
        <f t="shared" si="1"/>
        <v>0.23000000000024556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15930.43</v>
      </c>
      <c r="D189" s="1">
        <f>'PR-RAS'!E193</f>
        <v>16368.24</v>
      </c>
      <c r="E189" s="1">
        <v>0</v>
      </c>
      <c r="F189" s="1">
        <v>0</v>
      </c>
      <c r="G189" s="2">
        <f t="shared" si="0"/>
        <v>9149.3790800000006</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53902.03</v>
      </c>
      <c r="E190" s="1">
        <v>0</v>
      </c>
      <c r="F190" s="1">
        <v>0</v>
      </c>
      <c r="G190" s="2">
        <f t="shared" si="0"/>
        <v>20374.967339999999</v>
      </c>
      <c r="H190" s="2">
        <f t="shared" si="1"/>
        <v>2.9999999998835847E-2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206.94</v>
      </c>
      <c r="D191" s="1">
        <f>'PR-RAS'!E195</f>
        <v>170.99</v>
      </c>
      <c r="E191" s="1">
        <v>0</v>
      </c>
      <c r="F191" s="1">
        <v>0</v>
      </c>
      <c r="G191" s="2">
        <f t="shared" si="0"/>
        <v>104.29480000000001</v>
      </c>
      <c r="H191" s="2">
        <f t="shared" si="1"/>
        <v>6.9999999999993179E-2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10228.64</v>
      </c>
      <c r="D192" s="1">
        <f>'PR-RAS'!E196</f>
        <v>9474.36</v>
      </c>
      <c r="E192" s="1">
        <v>0</v>
      </c>
      <c r="F192" s="1">
        <v>0</v>
      </c>
      <c r="G192" s="2">
        <f t="shared" si="0"/>
        <v>5572.8757599999999</v>
      </c>
      <c r="H192" s="2">
        <f t="shared" si="1"/>
        <v>0.72000000000116415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5399.94</v>
      </c>
      <c r="D198" s="1">
        <f>'PR-RAS'!E202</f>
        <v>3163.87</v>
      </c>
      <c r="E198" s="1">
        <v>0</v>
      </c>
      <c r="F198" s="1">
        <v>0</v>
      </c>
      <c r="G198" s="2">
        <f t="shared" si="0"/>
        <v>2310.3529600000002</v>
      </c>
      <c r="H198" s="2">
        <f t="shared" si="1"/>
        <v>0.19000000000050932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5399.94</v>
      </c>
      <c r="D201" s="1">
        <f>'PR-RAS'!E205</f>
        <v>3163.87</v>
      </c>
      <c r="E201" s="1">
        <v>0</v>
      </c>
      <c r="F201" s="1">
        <v>0</v>
      </c>
      <c r="G201" s="2">
        <f t="shared" si="0"/>
        <v>2345.5360000000001</v>
      </c>
      <c r="H201" s="2">
        <f t="shared" si="1"/>
        <v>0.19000000000050932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4828.7</v>
      </c>
      <c r="D206" s="1">
        <f>'PR-RAS'!E210</f>
        <v>6310.49</v>
      </c>
      <c r="E206" s="1">
        <v>0</v>
      </c>
      <c r="F206" s="1">
        <v>0</v>
      </c>
      <c r="G206" s="2">
        <f t="shared" si="0"/>
        <v>3577.1843999999996</v>
      </c>
      <c r="H206" s="2">
        <f t="shared" si="1"/>
        <v>0.78999999999996362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2636.6</v>
      </c>
      <c r="D207" s="1">
        <f>'PR-RAS'!E211</f>
        <v>3296.89</v>
      </c>
      <c r="E207" s="1">
        <v>0</v>
      </c>
      <c r="F207" s="1">
        <v>0</v>
      </c>
      <c r="G207" s="2">
        <f t="shared" si="0"/>
        <v>1901.4582799999998</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33.85</v>
      </c>
      <c r="D209" s="1">
        <f>'PR-RAS'!E213</f>
        <v>142.08000000000001</v>
      </c>
      <c r="E209" s="1">
        <v>0</v>
      </c>
      <c r="F209" s="1">
        <v>0</v>
      </c>
      <c r="G209" s="2">
        <f t="shared" si="0"/>
        <v>66.146080000000012</v>
      </c>
      <c r="H209" s="2">
        <f t="shared" si="1"/>
        <v>0.23000000000001108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2158.25</v>
      </c>
      <c r="D210" s="1">
        <f>'PR-RAS'!E214</f>
        <v>2871.52</v>
      </c>
      <c r="E210" s="1">
        <v>0</v>
      </c>
      <c r="F210" s="1">
        <v>0</v>
      </c>
      <c r="G210" s="2">
        <f t="shared" si="0"/>
        <v>1651.36961</v>
      </c>
      <c r="H210" s="2">
        <f t="shared" si="1"/>
        <v>0.73000000000001819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9102.77</v>
      </c>
      <c r="D211" s="1">
        <f>'PR-RAS'!E215</f>
        <v>0</v>
      </c>
      <c r="E211" s="1">
        <v>0</v>
      </c>
      <c r="F211" s="1">
        <v>0</v>
      </c>
      <c r="G211" s="2">
        <f t="shared" si="0"/>
        <v>1911.5817</v>
      </c>
      <c r="H211" s="2">
        <f t="shared" si="1"/>
        <v>0.22999999999956344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6504.3</v>
      </c>
      <c r="D212" s="1">
        <f>'PR-RAS'!E216</f>
        <v>0</v>
      </c>
      <c r="E212" s="1">
        <v>0</v>
      </c>
      <c r="F212" s="1">
        <v>0</v>
      </c>
      <c r="G212" s="2">
        <f t="shared" si="0"/>
        <v>1372.4073000000001</v>
      </c>
      <c r="H212" s="2">
        <f t="shared" si="1"/>
        <v>0.3000000000001819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6504.3</v>
      </c>
      <c r="D214" s="1">
        <f>'PR-RAS'!E218</f>
        <v>0</v>
      </c>
      <c r="E214" s="1">
        <v>0</v>
      </c>
      <c r="F214" s="1">
        <v>0</v>
      </c>
      <c r="G214" s="2">
        <f t="shared" si="0"/>
        <v>1385.4159</v>
      </c>
      <c r="H214" s="2">
        <f t="shared" si="1"/>
        <v>0.3000000000001819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2598.4699999999998</v>
      </c>
      <c r="D215" s="1">
        <f>'PR-RAS'!E219</f>
        <v>0</v>
      </c>
      <c r="E215" s="1">
        <v>0</v>
      </c>
      <c r="F215" s="1">
        <v>0</v>
      </c>
      <c r="G215" s="2">
        <f t="shared" si="0"/>
        <v>556.0725799999999</v>
      </c>
      <c r="H215" s="2">
        <f t="shared" si="1"/>
        <v>0.46999999999979991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2598.4699999999998</v>
      </c>
      <c r="D218" s="1">
        <f>'PR-RAS'!E222</f>
        <v>0</v>
      </c>
      <c r="E218" s="1">
        <v>0</v>
      </c>
      <c r="F218" s="1">
        <v>0</v>
      </c>
      <c r="G218" s="2">
        <f t="shared" si="0"/>
        <v>563.86798999999996</v>
      </c>
      <c r="H218" s="2">
        <f t="shared" si="1"/>
        <v>0.46999999999979991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156980.21999999997</v>
      </c>
      <c r="D220" s="1">
        <f>'PR-RAS'!E224</f>
        <v>260835.20000000001</v>
      </c>
      <c r="E220" s="1">
        <v>0</v>
      </c>
      <c r="F220" s="1">
        <v>0</v>
      </c>
      <c r="G220" s="2">
        <f t="shared" si="0"/>
        <v>148624.48577999999</v>
      </c>
      <c r="H220" s="2">
        <f t="shared" si="1"/>
        <v>0.41999999998370185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65634.02</v>
      </c>
      <c r="E232" s="1">
        <v>0</v>
      </c>
      <c r="F232" s="1">
        <v>0</v>
      </c>
      <c r="G232" s="2">
        <f t="shared" si="0"/>
        <v>30322.917240000002</v>
      </c>
      <c r="H232" s="2">
        <f t="shared" si="1"/>
        <v>2.0000000004074536E-2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65634.02</v>
      </c>
      <c r="E234" s="1">
        <v>0</v>
      </c>
      <c r="F234" s="1">
        <v>0</v>
      </c>
      <c r="G234" s="2">
        <f t="shared" si="0"/>
        <v>30585.453320000004</v>
      </c>
      <c r="H234" s="2">
        <f t="shared" si="1"/>
        <v>2.0000000004074536E-2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156980.21999999997</v>
      </c>
      <c r="D236" s="1">
        <f>'PR-RAS'!E240</f>
        <v>195201.18000000002</v>
      </c>
      <c r="E236" s="1">
        <v>0</v>
      </c>
      <c r="F236" s="1">
        <v>0</v>
      </c>
      <c r="G236" s="2">
        <f t="shared" si="0"/>
        <v>128634.90630000002</v>
      </c>
      <c r="H236" s="2">
        <f t="shared" si="1"/>
        <v>0.39999999999417923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155038.10999999999</v>
      </c>
      <c r="D237" s="1">
        <f>'PR-RAS'!E241</f>
        <v>192377.23</v>
      </c>
      <c r="E237" s="1">
        <v>0</v>
      </c>
      <c r="F237" s="1">
        <v>0</v>
      </c>
      <c r="G237" s="2">
        <f t="shared" si="0"/>
        <v>127391.04652</v>
      </c>
      <c r="H237" s="2">
        <f t="shared" si="1"/>
        <v>0.33999999999650754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1942.11</v>
      </c>
      <c r="D238" s="1">
        <f>'PR-RAS'!E242</f>
        <v>2823.95</v>
      </c>
      <c r="E238" s="1">
        <v>0</v>
      </c>
      <c r="F238" s="1">
        <v>0</v>
      </c>
      <c r="G238" s="2">
        <f t="shared" si="0"/>
        <v>1798.8323699999999</v>
      </c>
      <c r="H238" s="2">
        <f t="shared" si="1"/>
        <v>0.16000000000008185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153223.5</v>
      </c>
      <c r="D248" s="1">
        <f>'PR-RAS'!E252</f>
        <v>143737.41</v>
      </c>
      <c r="E248" s="1">
        <v>0</v>
      </c>
      <c r="F248" s="1">
        <v>0</v>
      </c>
      <c r="G248" s="2">
        <f t="shared" si="0"/>
        <v>108852.48504</v>
      </c>
      <c r="H248" s="2">
        <f t="shared" si="1"/>
        <v>0.91000000000349246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153223.5</v>
      </c>
      <c r="D255" s="1">
        <f>'PR-RAS'!E259</f>
        <v>143737.41</v>
      </c>
      <c r="E255" s="1">
        <v>0</v>
      </c>
      <c r="F255" s="1">
        <v>0</v>
      </c>
      <c r="G255" s="2">
        <f t="shared" si="0"/>
        <v>111937.37328</v>
      </c>
      <c r="H255" s="2">
        <f t="shared" si="1"/>
        <v>0.91000000000349246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139631.65</v>
      </c>
      <c r="D256" s="1">
        <f>'PR-RAS'!E260</f>
        <v>130098.99</v>
      </c>
      <c r="E256" s="1">
        <v>0</v>
      </c>
      <c r="F256" s="1">
        <v>0</v>
      </c>
      <c r="G256" s="2">
        <f t="shared" si="0"/>
        <v>101956.55565000001</v>
      </c>
      <c r="H256" s="2">
        <f t="shared" si="1"/>
        <v>0.36000000000058208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13591.85</v>
      </c>
      <c r="D257" s="1">
        <f>'PR-RAS'!E261</f>
        <v>13638.42</v>
      </c>
      <c r="E257" s="1">
        <v>0</v>
      </c>
      <c r="F257" s="1">
        <v>0</v>
      </c>
      <c r="G257" s="2">
        <f t="shared" si="0"/>
        <v>10462.38464</v>
      </c>
      <c r="H257" s="2">
        <f t="shared" si="1"/>
        <v>0.56999999999970896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168070.05</v>
      </c>
      <c r="D259" s="1">
        <f>'PR-RAS'!E263</f>
        <v>297044.08999999997</v>
      </c>
      <c r="E259" s="1">
        <v>0</v>
      </c>
      <c r="F259" s="1">
        <v>0</v>
      </c>
      <c r="G259" s="2">
        <f t="shared" si="0"/>
        <v>196636.82334</v>
      </c>
      <c r="H259" s="2">
        <f t="shared" si="1"/>
        <v>0.13999999995576218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88368.75</v>
      </c>
      <c r="D260" s="1">
        <f>'PR-RAS'!E264</f>
        <v>124740</v>
      </c>
      <c r="E260" s="1">
        <v>0</v>
      </c>
      <c r="F260" s="1">
        <v>0</v>
      </c>
      <c r="G260" s="2">
        <f t="shared" si="0"/>
        <v>87502.826249999998</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88168.75</v>
      </c>
      <c r="D261" s="1">
        <f>'PR-RAS'!E265</f>
        <v>114625.8</v>
      </c>
      <c r="E261" s="1">
        <v>0</v>
      </c>
      <c r="F261" s="1">
        <v>0</v>
      </c>
      <c r="G261" s="2">
        <f t="shared" si="0"/>
        <v>82529.290999999997</v>
      </c>
      <c r="H261" s="2">
        <f t="shared" si="1"/>
        <v>0.44999999999708962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200</v>
      </c>
      <c r="D262" s="1">
        <f>'PR-RAS'!E266</f>
        <v>10114.200000000001</v>
      </c>
      <c r="E262" s="1">
        <v>0</v>
      </c>
      <c r="F262" s="1">
        <v>0</v>
      </c>
      <c r="G262" s="2">
        <f t="shared" si="0"/>
        <v>5331.8124000000007</v>
      </c>
      <c r="H262" s="2">
        <f t="shared" si="1"/>
        <v>0.2000000000007276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20631.95</v>
      </c>
      <c r="D264" s="1">
        <f>'PR-RAS'!E268</f>
        <v>6875</v>
      </c>
      <c r="E264" s="1">
        <v>0</v>
      </c>
      <c r="F264" s="1">
        <v>0</v>
      </c>
      <c r="G264" s="2">
        <f t="shared" si="0"/>
        <v>9042.4528499999997</v>
      </c>
      <c r="H264" s="2">
        <f t="shared" si="1"/>
        <v>4.9999999999272404E-2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20631.95</v>
      </c>
      <c r="D265" s="1">
        <f>'PR-RAS'!E269</f>
        <v>6875</v>
      </c>
      <c r="E265" s="1">
        <v>0</v>
      </c>
      <c r="F265" s="1">
        <v>0</v>
      </c>
      <c r="G265" s="2">
        <f t="shared" ref="G265:G521" si="8">(B265/1000)*(C265*1+D265*2)</f>
        <v>9076.8348000000005</v>
      </c>
      <c r="H265" s="2">
        <f t="shared" ref="H265:H521" si="9">ABS(C265-ROUND(C265,0))+ABS(D265-ROUND(D265,0))</f>
        <v>4.9999999999272404E-2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59069.35</v>
      </c>
      <c r="D275" s="1">
        <f>'PR-RAS'!E279</f>
        <v>165429.09</v>
      </c>
      <c r="E275" s="1">
        <v>0</v>
      </c>
      <c r="F275" s="1">
        <v>0</v>
      </c>
      <c r="G275" s="2">
        <f t="shared" si="8"/>
        <v>106840.14322</v>
      </c>
      <c r="H275" s="2">
        <f t="shared" si="9"/>
        <v>0.43999999999505235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59069.35</v>
      </c>
      <c r="D276" s="1">
        <f>'PR-RAS'!E280</f>
        <v>165429.09</v>
      </c>
      <c r="E276" s="1">
        <v>0</v>
      </c>
      <c r="F276" s="1">
        <v>0</v>
      </c>
      <c r="G276" s="2">
        <f t="shared" si="8"/>
        <v>107230.07075</v>
      </c>
      <c r="H276" s="2">
        <f t="shared" si="9"/>
        <v>0.43999999999505235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1540302.78</v>
      </c>
      <c r="D285" s="1">
        <f>'PR-RAS'!E289</f>
        <v>1807656.1099999999</v>
      </c>
      <c r="E285" s="1">
        <v>0</v>
      </c>
      <c r="F285" s="1">
        <v>0</v>
      </c>
      <c r="G285" s="2">
        <f t="shared" si="8"/>
        <v>1464194.66</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435683.05000000028</v>
      </c>
      <c r="D286" s="1">
        <f>'PR-RAS'!E290</f>
        <v>604244.12000000058</v>
      </c>
      <c r="E286" s="1">
        <v>0</v>
      </c>
      <c r="F286" s="1">
        <v>0</v>
      </c>
      <c r="G286" s="2">
        <f t="shared" si="8"/>
        <v>468588.81765000039</v>
      </c>
      <c r="H286" s="2">
        <f t="shared" si="9"/>
        <v>0.17000000085681677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5502496.0700000003</v>
      </c>
      <c r="D288" s="1">
        <f>'PR-RAS'!E292</f>
        <v>5833249.1500000004</v>
      </c>
      <c r="E288" s="1">
        <v>0</v>
      </c>
      <c r="F288" s="1">
        <v>0</v>
      </c>
      <c r="G288" s="2">
        <f t="shared" si="8"/>
        <v>4927501.3841899997</v>
      </c>
      <c r="H288" s="2">
        <f t="shared" si="9"/>
        <v>0.22000000067055225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161680.94</v>
      </c>
      <c r="D290" s="1">
        <f>'PR-RAS'!E294</f>
        <v>290823.05</v>
      </c>
      <c r="E290" s="1">
        <v>0</v>
      </c>
      <c r="F290" s="1">
        <v>0</v>
      </c>
      <c r="G290" s="2">
        <f t="shared" si="8"/>
        <v>214821.51455999998</v>
      </c>
      <c r="H290" s="2">
        <f t="shared" si="9"/>
        <v>0.10999999998603016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14384.64</v>
      </c>
      <c r="D293" s="1">
        <f>'PR-RAS'!E298</f>
        <v>5210.24</v>
      </c>
      <c r="E293" s="1">
        <v>0</v>
      </c>
      <c r="F293" s="1">
        <v>0</v>
      </c>
      <c r="G293" s="2">
        <f t="shared" si="8"/>
        <v>7243.0950399999992</v>
      </c>
      <c r="H293" s="2">
        <f t="shared" si="9"/>
        <v>0.6000000000003638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14384.64</v>
      </c>
      <c r="D294" s="1">
        <f>'PR-RAS'!E299</f>
        <v>5210.24</v>
      </c>
      <c r="E294" s="1">
        <v>0</v>
      </c>
      <c r="F294" s="1">
        <v>0</v>
      </c>
      <c r="G294" s="2">
        <f t="shared" si="8"/>
        <v>7267.9001599999992</v>
      </c>
      <c r="H294" s="2">
        <f t="shared" si="9"/>
        <v>0.6000000000003638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14384.64</v>
      </c>
      <c r="D295" s="1">
        <f>'PR-RAS'!E300</f>
        <v>5210.24</v>
      </c>
      <c r="E295" s="1">
        <v>0</v>
      </c>
      <c r="F295" s="1">
        <v>0</v>
      </c>
      <c r="G295" s="2">
        <f t="shared" si="8"/>
        <v>7292.7052799999992</v>
      </c>
      <c r="H295" s="2">
        <f t="shared" si="9"/>
        <v>0.6000000000003638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14384.64</v>
      </c>
      <c r="D296" s="1">
        <f>'PR-RAS'!E301</f>
        <v>5210.24</v>
      </c>
      <c r="E296" s="1">
        <v>0</v>
      </c>
      <c r="F296" s="1">
        <v>0</v>
      </c>
      <c r="G296" s="2">
        <f t="shared" si="8"/>
        <v>7317.5103999999992</v>
      </c>
      <c r="H296" s="2">
        <f t="shared" si="9"/>
        <v>0.6000000000003638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358865.76</v>
      </c>
      <c r="D345" s="1">
        <f>'PR-RAS'!E350</f>
        <v>324662.93</v>
      </c>
      <c r="E345" s="1">
        <v>0</v>
      </c>
      <c r="F345" s="1">
        <v>0</v>
      </c>
      <c r="G345" s="2">
        <f t="shared" si="8"/>
        <v>346817.91727999999</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4931.91</v>
      </c>
      <c r="D346" s="1">
        <f>'PR-RAS'!E351</f>
        <v>0</v>
      </c>
      <c r="E346" s="1">
        <v>0</v>
      </c>
      <c r="F346" s="1">
        <v>0</v>
      </c>
      <c r="G346" s="2">
        <f t="shared" si="8"/>
        <v>1701.5089499999999</v>
      </c>
      <c r="H346" s="2">
        <f t="shared" si="9"/>
        <v>9.0000000000145519E-2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4931.91</v>
      </c>
      <c r="D347" s="1">
        <f>'PR-RAS'!E352</f>
        <v>0</v>
      </c>
      <c r="E347" s="1">
        <v>0</v>
      </c>
      <c r="F347" s="1">
        <v>0</v>
      </c>
      <c r="G347" s="2">
        <f t="shared" si="8"/>
        <v>1706.4408599999999</v>
      </c>
      <c r="H347" s="2">
        <f t="shared" si="9"/>
        <v>9.0000000000145519E-2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4931.91</v>
      </c>
      <c r="D348" s="1">
        <f>'PR-RAS'!E353</f>
        <v>0</v>
      </c>
      <c r="E348" s="1">
        <v>0</v>
      </c>
      <c r="F348" s="1">
        <v>0</v>
      </c>
      <c r="G348" s="2">
        <f t="shared" si="8"/>
        <v>1711.3727699999997</v>
      </c>
      <c r="H348" s="2">
        <f t="shared" si="9"/>
        <v>9.0000000000145519E-2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84815.62000000001</v>
      </c>
      <c r="D358" s="1">
        <f>'PR-RAS'!E363</f>
        <v>113493.03000000001</v>
      </c>
      <c r="E358" s="1">
        <v>0</v>
      </c>
      <c r="F358" s="1">
        <v>0</v>
      </c>
      <c r="G358" s="2">
        <f t="shared" si="8"/>
        <v>111313.19976000002</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54872.570000000007</v>
      </c>
      <c r="D359" s="1">
        <f>'PR-RAS'!E364</f>
        <v>55012.41</v>
      </c>
      <c r="E359" s="1">
        <v>0</v>
      </c>
      <c r="F359" s="1">
        <v>0</v>
      </c>
      <c r="G359" s="2">
        <f t="shared" si="8"/>
        <v>59033.265620000006</v>
      </c>
      <c r="H359" s="2">
        <f t="shared" si="9"/>
        <v>0.83999999999650754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8143.34</v>
      </c>
      <c r="D362" s="1">
        <f>'PR-RAS'!E367</f>
        <v>0</v>
      </c>
      <c r="E362" s="1">
        <v>0</v>
      </c>
      <c r="F362" s="1">
        <v>0</v>
      </c>
      <c r="G362" s="2">
        <f t="shared" si="8"/>
        <v>2939.7457399999998</v>
      </c>
      <c r="H362" s="2">
        <f t="shared" si="9"/>
        <v>0.34000000000014552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46729.23</v>
      </c>
      <c r="D363" s="1">
        <f>'PR-RAS'!E368</f>
        <v>55012.41</v>
      </c>
      <c r="E363" s="1">
        <v>0</v>
      </c>
      <c r="F363" s="1">
        <v>0</v>
      </c>
      <c r="G363" s="2">
        <f t="shared" si="8"/>
        <v>56744.966100000005</v>
      </c>
      <c r="H363" s="2">
        <f t="shared" si="9"/>
        <v>0.64000000000669388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21318.05</v>
      </c>
      <c r="D364" s="1">
        <f>'PR-RAS'!E369</f>
        <v>46154.740000000005</v>
      </c>
      <c r="E364" s="1">
        <v>0</v>
      </c>
      <c r="F364" s="1">
        <v>0</v>
      </c>
      <c r="G364" s="2">
        <f t="shared" si="8"/>
        <v>41246.793390000006</v>
      </c>
      <c r="H364" s="2">
        <f t="shared" si="9"/>
        <v>0.30999999999403371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3623.35</v>
      </c>
      <c r="D365" s="1">
        <f>'PR-RAS'!E370</f>
        <v>20721.09</v>
      </c>
      <c r="E365" s="1">
        <v>0</v>
      </c>
      <c r="F365" s="1">
        <v>0</v>
      </c>
      <c r="G365" s="2">
        <f t="shared" si="8"/>
        <v>16403.852919999998</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1751.98</v>
      </c>
      <c r="D366" s="1">
        <f>'PR-RAS'!E371</f>
        <v>569.99</v>
      </c>
      <c r="E366" s="1">
        <v>0</v>
      </c>
      <c r="F366" s="1">
        <v>0</v>
      </c>
      <c r="G366" s="2">
        <f t="shared" si="8"/>
        <v>1055.5654</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4289.5</v>
      </c>
      <c r="D367" s="1">
        <f>'PR-RAS'!E372</f>
        <v>6306.25</v>
      </c>
      <c r="E367" s="1">
        <v>0</v>
      </c>
      <c r="F367" s="1">
        <v>0</v>
      </c>
      <c r="G367" s="2">
        <f t="shared" si="8"/>
        <v>6186.1319999999996</v>
      </c>
      <c r="H367" s="2">
        <f t="shared" si="9"/>
        <v>0.75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11653.22</v>
      </c>
      <c r="D371" s="1">
        <f>'PR-RAS'!E376</f>
        <v>18557.41</v>
      </c>
      <c r="E371" s="1">
        <v>0</v>
      </c>
      <c r="F371" s="1">
        <v>0</v>
      </c>
      <c r="G371" s="2">
        <f t="shared" si="8"/>
        <v>18044.174800000001</v>
      </c>
      <c r="H371" s="2">
        <f t="shared" si="9"/>
        <v>0.62999999999919964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8625</v>
      </c>
      <c r="D386" s="1">
        <f>'PR-RAS'!E391</f>
        <v>12325.88</v>
      </c>
      <c r="E386" s="1">
        <v>0</v>
      </c>
      <c r="F386" s="1">
        <v>0</v>
      </c>
      <c r="G386" s="2">
        <f t="shared" si="8"/>
        <v>12811.552599999999</v>
      </c>
      <c r="H386" s="2">
        <f t="shared" si="9"/>
        <v>0.12000000000080036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4500</v>
      </c>
      <c r="D388" s="1">
        <f>'PR-RAS'!E393</f>
        <v>513.38</v>
      </c>
      <c r="E388" s="1">
        <v>0</v>
      </c>
      <c r="F388" s="1">
        <v>0</v>
      </c>
      <c r="G388" s="2">
        <f t="shared" si="8"/>
        <v>2138.8561199999999</v>
      </c>
      <c r="H388" s="2">
        <f t="shared" si="9"/>
        <v>0.37999999999999545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4125</v>
      </c>
      <c r="D389" s="1">
        <f>'PR-RAS'!E394</f>
        <v>11812.5</v>
      </c>
      <c r="E389" s="1">
        <v>0</v>
      </c>
      <c r="F389" s="1">
        <v>0</v>
      </c>
      <c r="G389" s="2">
        <f t="shared" si="8"/>
        <v>10767</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269118.23</v>
      </c>
      <c r="D397" s="1">
        <f>'PR-RAS'!E402</f>
        <v>211169.9</v>
      </c>
      <c r="E397" s="1">
        <v>0</v>
      </c>
      <c r="F397" s="1">
        <v>0</v>
      </c>
      <c r="G397" s="2">
        <f t="shared" si="8"/>
        <v>273817.37988000002</v>
      </c>
      <c r="H397" s="2">
        <f t="shared" si="9"/>
        <v>0.32999999998719431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269118.23</v>
      </c>
      <c r="D398" s="1">
        <f>'PR-RAS'!E403</f>
        <v>211169.9</v>
      </c>
      <c r="E398" s="1">
        <v>0</v>
      </c>
      <c r="F398" s="1">
        <v>0</v>
      </c>
      <c r="G398" s="2">
        <f t="shared" si="8"/>
        <v>274508.83791</v>
      </c>
      <c r="H398" s="2">
        <f t="shared" si="9"/>
        <v>0.32999999998719431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344481.12</v>
      </c>
      <c r="D403" s="1">
        <f>'PR-RAS'!E408</f>
        <v>319452.69</v>
      </c>
      <c r="E403" s="1">
        <v>0</v>
      </c>
      <c r="F403" s="1">
        <v>0</v>
      </c>
      <c r="G403" s="2">
        <f t="shared" si="8"/>
        <v>395321.37300000002</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5781123.9299999997</v>
      </c>
      <c r="D405" s="1">
        <f>'PR-RAS'!E410</f>
        <v>6020675.0800000001</v>
      </c>
      <c r="E405" s="1">
        <v>0</v>
      </c>
      <c r="F405" s="1">
        <v>0</v>
      </c>
      <c r="G405" s="2">
        <f t="shared" si="8"/>
        <v>7200279.5323600005</v>
      </c>
      <c r="H405" s="2">
        <f t="shared" si="9"/>
        <v>0.15000000037252903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1990370.4700000002</v>
      </c>
      <c r="D407" s="1">
        <f>'PR-RAS'!E412</f>
        <v>2417110.4700000007</v>
      </c>
      <c r="E407" s="1">
        <v>0</v>
      </c>
      <c r="F407" s="1">
        <v>0</v>
      </c>
      <c r="G407" s="2">
        <f t="shared" si="8"/>
        <v>2770784.1124600009</v>
      </c>
      <c r="H407" s="2">
        <f t="shared" si="9"/>
        <v>0.94000000087544322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1899168.54</v>
      </c>
      <c r="D408" s="1">
        <f>'PR-RAS'!E413</f>
        <v>2132319.04</v>
      </c>
      <c r="E408" s="1">
        <v>0</v>
      </c>
      <c r="F408" s="1">
        <v>0</v>
      </c>
      <c r="G408" s="2">
        <f t="shared" si="8"/>
        <v>2508669.29434</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91201.930000000168</v>
      </c>
      <c r="D409" s="1">
        <f>'PR-RAS'!E414</f>
        <v>284791.43000000063</v>
      </c>
      <c r="E409" s="1">
        <v>0</v>
      </c>
      <c r="F409" s="1">
        <v>0</v>
      </c>
      <c r="G409" s="2">
        <f t="shared" si="8"/>
        <v>269600.19432000059</v>
      </c>
      <c r="H409" s="2">
        <f t="shared" si="9"/>
        <v>0.50000000046566129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278627.8599999994</v>
      </c>
      <c r="D412" s="1">
        <f>'PR-RAS'!E417</f>
        <v>187425.9299999997</v>
      </c>
      <c r="E412" s="1">
        <v>0</v>
      </c>
      <c r="F412" s="1">
        <v>0</v>
      </c>
      <c r="G412" s="2">
        <f t="shared" si="8"/>
        <v>268580.16491999949</v>
      </c>
      <c r="H412" s="2">
        <f t="shared" si="9"/>
        <v>0.21000000089406967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161680.94</v>
      </c>
      <c r="D413" s="1">
        <f>'PR-RAS'!E418</f>
        <v>290823.05</v>
      </c>
      <c r="E413" s="1">
        <v>0</v>
      </c>
      <c r="F413" s="1">
        <v>0</v>
      </c>
      <c r="G413" s="2">
        <f t="shared" si="8"/>
        <v>306250.74047999998</v>
      </c>
      <c r="H413" s="2">
        <f t="shared" si="9"/>
        <v>0.10999999998603016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100000</v>
      </c>
      <c r="D414" s="1">
        <f>'PR-RAS'!E420</f>
        <v>0</v>
      </c>
      <c r="E414" s="1">
        <v>0</v>
      </c>
      <c r="F414" s="1">
        <v>0</v>
      </c>
      <c r="G414" s="2">
        <f t="shared" si="8"/>
        <v>41300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100000</v>
      </c>
      <c r="D478" s="1">
        <f>'PR-RAS'!E484</f>
        <v>0</v>
      </c>
      <c r="E478" s="1">
        <v>0</v>
      </c>
      <c r="F478" s="1">
        <v>0</v>
      </c>
      <c r="G478" s="2">
        <f t="shared" si="8"/>
        <v>47700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100000</v>
      </c>
      <c r="D489" s="1">
        <f>'PR-RAS'!E495</f>
        <v>0</v>
      </c>
      <c r="E489" s="1">
        <v>0</v>
      </c>
      <c r="F489" s="1">
        <v>0</v>
      </c>
      <c r="G489" s="2">
        <f t="shared" si="8"/>
        <v>48800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100000</v>
      </c>
      <c r="D492" s="1">
        <f>'PR-RAS'!E498</f>
        <v>0</v>
      </c>
      <c r="E492" s="1">
        <v>0</v>
      </c>
      <c r="F492" s="1">
        <v>0</v>
      </c>
      <c r="G492" s="2">
        <f t="shared" si="8"/>
        <v>49100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183816.35</v>
      </c>
      <c r="D522" s="1">
        <f>'PR-RAS'!E528</f>
        <v>99771.040000000008</v>
      </c>
      <c r="E522" s="1">
        <v>0</v>
      </c>
      <c r="F522" s="1">
        <v>0</v>
      </c>
      <c r="G522" s="2">
        <f t="shared" ref="G522:G809" si="10">(B522/1000)*(C522*1+D522*2)</f>
        <v>199729.74203000002</v>
      </c>
      <c r="H522" s="2">
        <f t="shared" ref="H522:H809" si="11">ABS(C522-ROUND(C522,0))+ABS(D522-ROUND(D522,0))</f>
        <v>0.39000000001396984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183816.35</v>
      </c>
      <c r="D587" s="1">
        <f>'PR-RAS'!E593</f>
        <v>99771.040000000008</v>
      </c>
      <c r="E587" s="1">
        <v>0</v>
      </c>
      <c r="F587" s="1">
        <v>0</v>
      </c>
      <c r="G587" s="2">
        <f t="shared" si="10"/>
        <v>224648.03998000003</v>
      </c>
      <c r="H587" s="2">
        <f t="shared" si="11"/>
        <v>0.39000000001396984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183816.35</v>
      </c>
      <c r="D599" s="1">
        <f>'PR-RAS'!E605</f>
        <v>99771.040000000008</v>
      </c>
      <c r="E599" s="1">
        <v>0</v>
      </c>
      <c r="F599" s="1">
        <v>0</v>
      </c>
      <c r="G599" s="2">
        <f t="shared" si="10"/>
        <v>229248.34114000003</v>
      </c>
      <c r="H599" s="2">
        <f t="shared" si="11"/>
        <v>0.39000000001396984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49770.97</v>
      </c>
      <c r="D600" s="1">
        <f>'PR-RAS'!E606</f>
        <v>49771.040000000001</v>
      </c>
      <c r="E600" s="1">
        <v>0</v>
      </c>
      <c r="F600" s="1">
        <v>0</v>
      </c>
      <c r="G600" s="2">
        <f t="shared" si="10"/>
        <v>89438.51694999999</v>
      </c>
      <c r="H600" s="2">
        <f t="shared" si="11"/>
        <v>6.9999999999708962E-2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134045.38</v>
      </c>
      <c r="D602" s="1">
        <f>'PR-RAS'!E608</f>
        <v>50000</v>
      </c>
      <c r="E602" s="1">
        <v>0</v>
      </c>
      <c r="F602" s="1">
        <v>0</v>
      </c>
      <c r="G602" s="2">
        <f t="shared" si="10"/>
        <v>140661.27338</v>
      </c>
      <c r="H602" s="2">
        <f t="shared" si="11"/>
        <v>0.38000000000465661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83816.350000000006</v>
      </c>
      <c r="D630" s="1">
        <f>'PR-RAS'!E636</f>
        <v>99771.040000000008</v>
      </c>
      <c r="E630" s="1">
        <v>0</v>
      </c>
      <c r="F630" s="1">
        <v>0</v>
      </c>
      <c r="G630" s="2">
        <f t="shared" si="10"/>
        <v>178232.45247000005</v>
      </c>
      <c r="H630" s="2">
        <f t="shared" si="11"/>
        <v>0.39000000001396984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274485.90999999997</v>
      </c>
      <c r="D631" s="1">
        <f>'PR-RAS'!E637</f>
        <v>190669.56</v>
      </c>
      <c r="E631" s="1">
        <v>0</v>
      </c>
      <c r="F631" s="1">
        <v>0</v>
      </c>
      <c r="G631" s="2">
        <f t="shared" si="10"/>
        <v>413169.76890000002</v>
      </c>
      <c r="H631" s="2">
        <f t="shared" si="11"/>
        <v>0.53000000002793968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2090370.4700000002</v>
      </c>
      <c r="D633" s="1">
        <f>'PR-RAS'!E639</f>
        <v>2417110.4700000007</v>
      </c>
      <c r="E633" s="1">
        <v>0</v>
      </c>
      <c r="F633" s="1">
        <v>0</v>
      </c>
      <c r="G633" s="2">
        <f t="shared" si="10"/>
        <v>4376341.7711200016</v>
      </c>
      <c r="H633" s="2">
        <f t="shared" si="11"/>
        <v>0.94000000087544322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2082984.8900000001</v>
      </c>
      <c r="D634" s="1">
        <f>'PR-RAS'!E640</f>
        <v>2232090.08</v>
      </c>
      <c r="E634" s="1">
        <v>0</v>
      </c>
      <c r="F634" s="1">
        <v>0</v>
      </c>
      <c r="G634" s="2">
        <f t="shared" si="10"/>
        <v>4144355.4766500005</v>
      </c>
      <c r="H634" s="2">
        <f t="shared" si="11"/>
        <v>0.18999999994412065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7385.5800000000745</v>
      </c>
      <c r="D635" s="1">
        <f>'PR-RAS'!E641</f>
        <v>185020.3900000006</v>
      </c>
      <c r="E635" s="1">
        <v>0</v>
      </c>
      <c r="F635" s="1">
        <v>0</v>
      </c>
      <c r="G635" s="2">
        <f t="shared" si="10"/>
        <v>239288.31224000081</v>
      </c>
      <c r="H635" s="2">
        <f t="shared" si="11"/>
        <v>0.81000000052154064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3243.6300000002957</v>
      </c>
      <c r="E637" s="1">
        <v>0</v>
      </c>
      <c r="F637" s="1">
        <v>0</v>
      </c>
      <c r="G637" s="2">
        <f t="shared" si="10"/>
        <v>4125.8973600003765</v>
      </c>
      <c r="H637" s="2">
        <f t="shared" si="11"/>
        <v>0.36999999970430508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4141.9499999994296</v>
      </c>
      <c r="D638" s="1">
        <f>'PR-RAS'!E644</f>
        <v>0</v>
      </c>
      <c r="E638" s="1">
        <v>0</v>
      </c>
      <c r="F638" s="1">
        <v>0</v>
      </c>
      <c r="G638" s="2">
        <f t="shared" si="10"/>
        <v>2638.4221499996365</v>
      </c>
      <c r="H638" s="2">
        <f t="shared" si="11"/>
        <v>5.0000000570435077E-2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3243.6300000006449</v>
      </c>
      <c r="D639" s="1">
        <f>'PR-RAS'!E645</f>
        <v>188264.02000000089</v>
      </c>
      <c r="E639" s="1">
        <v>0</v>
      </c>
      <c r="F639" s="1">
        <v>0</v>
      </c>
      <c r="G639" s="2">
        <f t="shared" si="10"/>
        <v>242294.32546000156</v>
      </c>
      <c r="H639" s="2">
        <f t="shared" si="11"/>
        <v>0.39000000024680048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669.48</v>
      </c>
      <c r="D641" s="1">
        <f>'PR-RAS'!E647</f>
        <v>815.54</v>
      </c>
      <c r="E641" s="1">
        <v>0</v>
      </c>
      <c r="F641" s="1">
        <v>0</v>
      </c>
      <c r="G641" s="2">
        <f t="shared" si="10"/>
        <v>1472.3584000000001</v>
      </c>
      <c r="H641" s="2">
        <f t="shared" si="11"/>
        <v>0.94000000000005457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34860.620000000003</v>
      </c>
      <c r="D642" s="1">
        <f>'PR-RAS'!E649</f>
        <v>10435.469999999999</v>
      </c>
      <c r="E642" s="1">
        <v>0</v>
      </c>
      <c r="F642" s="1">
        <v>0</v>
      </c>
      <c r="G642" s="2">
        <f t="shared" si="10"/>
        <v>35723.929960000001</v>
      </c>
      <c r="H642" s="2">
        <f t="shared" si="11"/>
        <v>0.84999999999672582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2068391.45</v>
      </c>
      <c r="D643" s="1">
        <f>'PR-RAS'!E650</f>
        <v>2402971.5299999998</v>
      </c>
      <c r="E643" s="1">
        <v>0</v>
      </c>
      <c r="F643" s="1">
        <v>0</v>
      </c>
      <c r="G643" s="2">
        <f t="shared" si="10"/>
        <v>4413322.7554200003</v>
      </c>
      <c r="H643" s="2">
        <f t="shared" si="11"/>
        <v>0.92000000015832484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2092816.6</v>
      </c>
      <c r="D644" s="1">
        <f>'PR-RAS'!E651</f>
        <v>2157958.2400000002</v>
      </c>
      <c r="E644" s="1">
        <v>0</v>
      </c>
      <c r="F644" s="1">
        <v>0</v>
      </c>
      <c r="G644" s="2">
        <f t="shared" si="10"/>
        <v>4120815.3704400002</v>
      </c>
      <c r="H644" s="2">
        <f t="shared" si="11"/>
        <v>0.64000000013038516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10435.469999999739</v>
      </c>
      <c r="D645" s="1">
        <f>'PR-RAS'!E652</f>
        <v>255448.75999999978</v>
      </c>
      <c r="E645" s="1">
        <v>0</v>
      </c>
      <c r="F645" s="1">
        <v>0</v>
      </c>
      <c r="G645" s="2">
        <f t="shared" si="10"/>
        <v>335738.44555999956</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13296.78</v>
      </c>
      <c r="D654" s="1">
        <f>'PR-RAS'!E661</f>
        <v>28116.799999999999</v>
      </c>
      <c r="E654" s="1">
        <v>0</v>
      </c>
      <c r="F654" s="1">
        <v>0</v>
      </c>
      <c r="G654" s="2">
        <f t="shared" si="10"/>
        <v>45403.338140000007</v>
      </c>
      <c r="H654" s="2">
        <f t="shared" si="11"/>
        <v>0.42000000000007276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201993.98</v>
      </c>
      <c r="D658" s="1">
        <f>'PR-RAS'!E665</f>
        <v>325535.52</v>
      </c>
      <c r="E658" s="1">
        <v>0</v>
      </c>
      <c r="F658" s="1">
        <v>0</v>
      </c>
      <c r="G658" s="2">
        <f t="shared" si="10"/>
        <v>560463.71814000001</v>
      </c>
      <c r="H658" s="2">
        <f t="shared" si="11"/>
        <v>0.49999999997089617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162353.18</v>
      </c>
      <c r="D666" s="1">
        <f>'PR-RAS'!E673</f>
        <v>0</v>
      </c>
      <c r="E666" s="1">
        <v>0</v>
      </c>
      <c r="F666" s="1">
        <v>0</v>
      </c>
      <c r="G666" s="2">
        <f t="shared" si="10"/>
        <v>107964.86470000001</v>
      </c>
      <c r="H666" s="2">
        <f t="shared" si="11"/>
        <v>0.17999999999301508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10057.15</v>
      </c>
      <c r="D694" s="1">
        <f>'PR-RAS'!E701</f>
        <v>233668.34</v>
      </c>
      <c r="E694" s="1">
        <v>0</v>
      </c>
      <c r="F694" s="1">
        <v>0</v>
      </c>
      <c r="G694" s="2">
        <f t="shared" si="10"/>
        <v>330833.92418999999</v>
      </c>
      <c r="H694" s="2">
        <f t="shared" si="11"/>
        <v>0.48999999999614374</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3868.7</v>
      </c>
      <c r="E710" s="1">
        <v>0</v>
      </c>
      <c r="F710" s="1">
        <v>0</v>
      </c>
      <c r="G710" s="2">
        <f t="shared" si="10"/>
        <v>5485.8165999999992</v>
      </c>
      <c r="H710" s="2">
        <f t="shared" si="11"/>
        <v>0.3000000000001819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4389.46</v>
      </c>
      <c r="D711" s="1">
        <f>'PR-RAS'!E718</f>
        <v>1463.46</v>
      </c>
      <c r="E711" s="1">
        <v>0</v>
      </c>
      <c r="F711" s="1">
        <v>0</v>
      </c>
      <c r="G711" s="2">
        <f t="shared" si="10"/>
        <v>5194.6297999999997</v>
      </c>
      <c r="H711" s="2">
        <f t="shared" si="11"/>
        <v>0.92000000000007276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1839.59</v>
      </c>
      <c r="D713" s="1">
        <f>'PR-RAS'!E720</f>
        <v>164.01</v>
      </c>
      <c r="E713" s="1">
        <v>0</v>
      </c>
      <c r="F713" s="1">
        <v>0</v>
      </c>
      <c r="G713" s="2">
        <f t="shared" si="10"/>
        <v>1543.3383199999996</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587.5</v>
      </c>
      <c r="E716" s="1">
        <v>0</v>
      </c>
      <c r="F716" s="1">
        <v>0</v>
      </c>
      <c r="G716" s="2">
        <f t="shared" si="10"/>
        <v>840.125</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1030.26</v>
      </c>
      <c r="D717" s="1">
        <f>'PR-RAS'!E724</f>
        <v>3312.73</v>
      </c>
      <c r="E717" s="1">
        <v>0</v>
      </c>
      <c r="F717" s="1">
        <v>0</v>
      </c>
      <c r="G717" s="2">
        <f t="shared" si="10"/>
        <v>5481.4955200000004</v>
      </c>
      <c r="H717" s="2">
        <f t="shared" si="11"/>
        <v>0.52999999999997272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5393.33</v>
      </c>
      <c r="D735" s="1">
        <f>'PR-RAS'!E742</f>
        <v>3163.87</v>
      </c>
      <c r="E735" s="1">
        <v>0</v>
      </c>
      <c r="F735" s="1">
        <v>0</v>
      </c>
      <c r="G735" s="2">
        <f t="shared" si="10"/>
        <v>8603.2653799999989</v>
      </c>
      <c r="H735" s="2">
        <f t="shared" si="11"/>
        <v>0.46000000000003638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6.61</v>
      </c>
      <c r="D737" s="1">
        <f>'PR-RAS'!E744</f>
        <v>0</v>
      </c>
      <c r="E737" s="1">
        <v>0</v>
      </c>
      <c r="F737" s="1">
        <v>0</v>
      </c>
      <c r="G737" s="2">
        <f t="shared" si="10"/>
        <v>4.86496</v>
      </c>
      <c r="H737" s="2">
        <f t="shared" si="11"/>
        <v>0.38999999999999968</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2598.4699999999998</v>
      </c>
      <c r="D752" s="1">
        <f>'PR-RAS'!E759</f>
        <v>0</v>
      </c>
      <c r="E752" s="1">
        <v>0</v>
      </c>
      <c r="F752" s="1">
        <v>0</v>
      </c>
      <c r="G752" s="2">
        <f t="shared" si="10"/>
        <v>1951.4509699999999</v>
      </c>
      <c r="H752" s="2">
        <f t="shared" si="11"/>
        <v>0.46999999999979991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16617.62</v>
      </c>
      <c r="D809" s="1">
        <f>'PR-RAS'!E816</f>
        <v>40464.5</v>
      </c>
      <c r="E809" s="1">
        <v>0</v>
      </c>
      <c r="F809" s="1">
        <v>0</v>
      </c>
      <c r="G809" s="2">
        <f t="shared" si="10"/>
        <v>78817.668959999995</v>
      </c>
      <c r="H809" s="2">
        <f t="shared" si="11"/>
        <v>0.88000000000101863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13750.43</v>
      </c>
      <c r="D812" s="1">
        <f>'PR-RAS'!E819</f>
        <v>15309.61</v>
      </c>
      <c r="E812" s="1">
        <v>0</v>
      </c>
      <c r="F812" s="1">
        <v>0</v>
      </c>
      <c r="G812" s="2">
        <f t="shared" si="18"/>
        <v>35983.786150000007</v>
      </c>
      <c r="H812" s="2">
        <f t="shared" si="19"/>
        <v>0.81999999999970896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92906.1</v>
      </c>
      <c r="D814" s="1">
        <f>'PR-RAS'!E821</f>
        <v>74324.88</v>
      </c>
      <c r="E814" s="1">
        <v>0</v>
      </c>
      <c r="F814" s="1">
        <v>0</v>
      </c>
      <c r="G814" s="2">
        <f t="shared" si="18"/>
        <v>196384.91417999999</v>
      </c>
      <c r="H814" s="2">
        <f t="shared" si="19"/>
        <v>0.22000000000116415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16357.5</v>
      </c>
      <c r="D816" s="1">
        <f>'PR-RAS'!E823</f>
        <v>0</v>
      </c>
      <c r="E816" s="1">
        <v>0</v>
      </c>
      <c r="F816" s="1">
        <v>0</v>
      </c>
      <c r="G816" s="2">
        <f t="shared" si="18"/>
        <v>13331.362499999999</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194.29</v>
      </c>
      <c r="D818" s="1">
        <f>'PR-RAS'!E825</f>
        <v>402.76</v>
      </c>
      <c r="E818" s="1">
        <v>0</v>
      </c>
      <c r="F818" s="1">
        <v>0</v>
      </c>
      <c r="G818" s="2">
        <f t="shared" si="18"/>
        <v>816.84476999999993</v>
      </c>
      <c r="H818" s="2">
        <f t="shared" si="19"/>
        <v>0.53000000000000114</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13397.56</v>
      </c>
      <c r="D821" s="1">
        <f>'PR-RAS'!E828</f>
        <v>13235.66</v>
      </c>
      <c r="E821" s="1">
        <v>0</v>
      </c>
      <c r="F821" s="1">
        <v>0</v>
      </c>
      <c r="G821" s="2">
        <f t="shared" si="18"/>
        <v>32692.481599999996</v>
      </c>
      <c r="H821" s="2">
        <f t="shared" si="19"/>
        <v>0.78000000000065484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59069.35</v>
      </c>
      <c r="D823" s="1">
        <f>'PR-RAS'!E830</f>
        <v>165429.09</v>
      </c>
      <c r="E823" s="1">
        <v>0</v>
      </c>
      <c r="F823" s="1">
        <v>0</v>
      </c>
      <c r="G823" s="2">
        <f t="shared" si="18"/>
        <v>320520.42965999997</v>
      </c>
      <c r="H823" s="2">
        <f t="shared" si="19"/>
        <v>0.43999999999505235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49770.97</v>
      </c>
      <c r="D947" s="1">
        <f>'PR-RAS'!E954</f>
        <v>49771.040000000001</v>
      </c>
      <c r="E947" s="1">
        <v>0</v>
      </c>
      <c r="F947" s="1">
        <v>0</v>
      </c>
      <c r="G947" s="2">
        <f t="shared" si="18"/>
        <v>141250.14529999997</v>
      </c>
      <c r="H947" s="2">
        <f t="shared" si="19"/>
        <v>6.9999999999708962E-2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6036162.3900000006</v>
      </c>
      <c r="D984" s="6">
        <f>BILANCA!E6</f>
        <v>6472923.7499999981</v>
      </c>
      <c r="E984" s="6">
        <v>0</v>
      </c>
      <c r="F984" s="6">
        <v>0</v>
      </c>
      <c r="G984" s="7">
        <f t="shared" ref="G984:G1241" si="22">B984/1000*C984+B984/500*D984</f>
        <v>18982.009889999998</v>
      </c>
      <c r="H984" s="7">
        <f t="shared" si="19"/>
        <v>0.6400000024586916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5442146.9100000001</v>
      </c>
      <c r="D985" s="1">
        <f>BILANCA!E7</f>
        <v>5532740.1399999978</v>
      </c>
      <c r="E985" s="1">
        <v>0</v>
      </c>
      <c r="F985" s="1">
        <v>0</v>
      </c>
      <c r="G985" s="2">
        <f t="shared" si="22"/>
        <v>33015.254379999991</v>
      </c>
      <c r="H985" s="2">
        <f t="shared" si="19"/>
        <v>0.22999999765306711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150805.43</v>
      </c>
      <c r="D986" s="1">
        <f>BILANCA!E8</f>
        <v>150805.43</v>
      </c>
      <c r="E986" s="1">
        <v>0</v>
      </c>
      <c r="F986" s="1">
        <v>0</v>
      </c>
      <c r="G986" s="2">
        <f t="shared" si="22"/>
        <v>1357.2488699999999</v>
      </c>
      <c r="H986" s="2">
        <f t="shared" si="19"/>
        <v>0.85999999998603016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144342.82999999999</v>
      </c>
      <c r="D987" s="1">
        <f>BILANCA!E9</f>
        <v>144342.82999999999</v>
      </c>
      <c r="E987" s="1">
        <v>0</v>
      </c>
      <c r="F987" s="1">
        <v>0</v>
      </c>
      <c r="G987" s="2">
        <f t="shared" si="22"/>
        <v>1732.1139599999999</v>
      </c>
      <c r="H987" s="2">
        <f t="shared" si="19"/>
        <v>0.34000000002561137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6462.6</v>
      </c>
      <c r="D988" s="1">
        <f>BILANCA!E10</f>
        <v>6462.6</v>
      </c>
      <c r="E988" s="1">
        <v>0</v>
      </c>
      <c r="F988" s="1">
        <v>0</v>
      </c>
      <c r="G988" s="2">
        <f t="shared" si="22"/>
        <v>96.939000000000007</v>
      </c>
      <c r="H988" s="2">
        <f t="shared" si="19"/>
        <v>0.7999999999992724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5188146.87</v>
      </c>
      <c r="D990" s="1">
        <f>BILANCA!E12</f>
        <v>5243700.0699999984</v>
      </c>
      <c r="E990" s="1">
        <v>0</v>
      </c>
      <c r="F990" s="1">
        <v>0</v>
      </c>
      <c r="G990" s="2">
        <f t="shared" si="22"/>
        <v>109728.82906999998</v>
      </c>
      <c r="H990" s="2">
        <f t="shared" si="19"/>
        <v>0.19999999832361937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5014715.5</v>
      </c>
      <c r="D991" s="1">
        <f>BILANCA!E13</f>
        <v>5081743.3699999992</v>
      </c>
      <c r="E991" s="1">
        <v>0</v>
      </c>
      <c r="F991" s="1">
        <v>0</v>
      </c>
      <c r="G991" s="2">
        <f t="shared" si="22"/>
        <v>121425.61791999999</v>
      </c>
      <c r="H991" s="2">
        <f t="shared" si="19"/>
        <v>0.86999999918043613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18270.16</v>
      </c>
      <c r="D992" s="1">
        <f>BILANCA!E14</f>
        <v>18270.16</v>
      </c>
      <c r="E992" s="1">
        <v>0</v>
      </c>
      <c r="F992" s="1">
        <v>0</v>
      </c>
      <c r="G992" s="2">
        <f t="shared" si="22"/>
        <v>493.29431999999997</v>
      </c>
      <c r="H992" s="2">
        <f t="shared" si="19"/>
        <v>0.31999999999970896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1758041.52</v>
      </c>
      <c r="D993" s="1">
        <f>BILANCA!E15</f>
        <v>1969211.42</v>
      </c>
      <c r="E993" s="1">
        <v>0</v>
      </c>
      <c r="F993" s="1">
        <v>0</v>
      </c>
      <c r="G993" s="2">
        <f t="shared" si="22"/>
        <v>56964.643599999996</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2410021.27</v>
      </c>
      <c r="D994" s="1">
        <f>BILANCA!E16</f>
        <v>2410021.27</v>
      </c>
      <c r="E994" s="1">
        <v>0</v>
      </c>
      <c r="F994" s="1">
        <v>0</v>
      </c>
      <c r="G994" s="2">
        <f t="shared" si="22"/>
        <v>79530.701909999989</v>
      </c>
      <c r="H994" s="2">
        <f t="shared" si="19"/>
        <v>0.5400000000372529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3257353.97</v>
      </c>
      <c r="D995" s="1">
        <f>BILANCA!E17</f>
        <v>3282326.35</v>
      </c>
      <c r="E995" s="1">
        <v>0</v>
      </c>
      <c r="F995" s="1">
        <v>0</v>
      </c>
      <c r="G995" s="2">
        <f t="shared" si="22"/>
        <v>117864.08004</v>
      </c>
      <c r="H995" s="2">
        <f t="shared" si="19"/>
        <v>0.37999999988824129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2428971.42</v>
      </c>
      <c r="D996" s="1">
        <f>BILANCA!E18</f>
        <v>2598085.83</v>
      </c>
      <c r="E996" s="1">
        <v>0</v>
      </c>
      <c r="F996" s="1">
        <v>0</v>
      </c>
      <c r="G996" s="2">
        <f t="shared" si="22"/>
        <v>99126.860039999985</v>
      </c>
      <c r="H996" s="2">
        <f t="shared" si="19"/>
        <v>0.58999999985098839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109800.75000000012</v>
      </c>
      <c r="D997" s="1">
        <f>BILANCA!E19</f>
        <v>108132.85000000009</v>
      </c>
      <c r="E997" s="1">
        <v>0</v>
      </c>
      <c r="F997" s="1">
        <v>0</v>
      </c>
      <c r="G997" s="2">
        <f t="shared" si="22"/>
        <v>4564.9303000000045</v>
      </c>
      <c r="H997" s="2">
        <f t="shared" si="19"/>
        <v>0.39999999979045242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71531.850000000006</v>
      </c>
      <c r="D998" s="1">
        <f>BILANCA!E20</f>
        <v>92252.94</v>
      </c>
      <c r="E998" s="1">
        <v>0</v>
      </c>
      <c r="F998" s="1">
        <v>0</v>
      </c>
      <c r="G998" s="2">
        <f t="shared" si="22"/>
        <v>3840.5659500000002</v>
      </c>
      <c r="H998" s="2">
        <f t="shared" si="19"/>
        <v>0.20999999999185093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6659.23</v>
      </c>
      <c r="D999" s="1">
        <f>BILANCA!E21</f>
        <v>7229.22</v>
      </c>
      <c r="E999" s="1">
        <v>0</v>
      </c>
      <c r="F999" s="1">
        <v>0</v>
      </c>
      <c r="G999" s="2">
        <f t="shared" si="22"/>
        <v>337.88272000000001</v>
      </c>
      <c r="H999" s="2">
        <f t="shared" si="19"/>
        <v>0.4499999999998181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30414.89</v>
      </c>
      <c r="D1000" s="1">
        <f>BILANCA!E22</f>
        <v>37261.050000000003</v>
      </c>
      <c r="E1000" s="1">
        <v>0</v>
      </c>
      <c r="F1000" s="1">
        <v>0</v>
      </c>
      <c r="G1000" s="2">
        <f t="shared" si="22"/>
        <v>1783.9288300000003</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1655.72</v>
      </c>
      <c r="D1003" s="1">
        <f>BILANCA!E25</f>
        <v>1655.72</v>
      </c>
      <c r="E1003" s="1">
        <v>0</v>
      </c>
      <c r="F1003" s="1">
        <v>0</v>
      </c>
      <c r="G1003" s="2">
        <f t="shared" si="22"/>
        <v>99.34320000000001</v>
      </c>
      <c r="H1003" s="2">
        <f t="shared" si="19"/>
        <v>0.55999999999994543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729887.39</v>
      </c>
      <c r="D1004" s="1">
        <f>BILANCA!E26</f>
        <v>742904.89</v>
      </c>
      <c r="E1004" s="1">
        <v>0</v>
      </c>
      <c r="F1004" s="1">
        <v>0</v>
      </c>
      <c r="G1004" s="2">
        <f t="shared" si="22"/>
        <v>46529.640570000003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730348.33</v>
      </c>
      <c r="D1006" s="1">
        <f>BILANCA!E28</f>
        <v>773170.97</v>
      </c>
      <c r="E1006" s="1">
        <v>0</v>
      </c>
      <c r="F1006" s="1">
        <v>0</v>
      </c>
      <c r="G1006" s="2">
        <f t="shared" si="22"/>
        <v>52363.876210000002</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13126.119999999995</v>
      </c>
      <c r="D1007" s="1">
        <f>BILANCA!E29</f>
        <v>9284.3299999999872</v>
      </c>
      <c r="E1007" s="1">
        <v>0</v>
      </c>
      <c r="F1007" s="1">
        <v>0</v>
      </c>
      <c r="G1007" s="2">
        <f t="shared" si="22"/>
        <v>760.6747199999993</v>
      </c>
      <c r="H1007" s="2">
        <f t="shared" si="19"/>
        <v>0.4499999999825377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173080.83</v>
      </c>
      <c r="D1008" s="1">
        <f>BILANCA!E30</f>
        <v>173080.83</v>
      </c>
      <c r="E1008" s="1">
        <v>0</v>
      </c>
      <c r="F1008" s="1">
        <v>0</v>
      </c>
      <c r="G1008" s="2">
        <f t="shared" si="22"/>
        <v>12981.062249999999</v>
      </c>
      <c r="H1008" s="2">
        <f t="shared" si="19"/>
        <v>0.34000000002561137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159954.71</v>
      </c>
      <c r="D1012" s="1">
        <f>BILANCA!E34</f>
        <v>163796.5</v>
      </c>
      <c r="E1012" s="1">
        <v>0</v>
      </c>
      <c r="F1012" s="1">
        <v>0</v>
      </c>
      <c r="G1012" s="2">
        <f t="shared" si="22"/>
        <v>14138.883590000001</v>
      </c>
      <c r="H1012" s="2">
        <f t="shared" si="19"/>
        <v>0.79000000000814907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50504.499999999971</v>
      </c>
      <c r="D1023" s="1">
        <f>BILANCA!E45</f>
        <v>44539.51999999996</v>
      </c>
      <c r="E1023" s="1">
        <v>0</v>
      </c>
      <c r="F1023" s="1">
        <v>0</v>
      </c>
      <c r="G1023" s="2">
        <f t="shared" si="22"/>
        <v>5583.3415999999961</v>
      </c>
      <c r="H1023" s="2">
        <f t="shared" si="19"/>
        <v>0.98000000006868504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17571.580000000002</v>
      </c>
      <c r="D1025" s="1">
        <f>BILANCA!E47</f>
        <v>18084.96</v>
      </c>
      <c r="E1025" s="1">
        <v>0</v>
      </c>
      <c r="F1025" s="1">
        <v>0</v>
      </c>
      <c r="G1025" s="2">
        <f t="shared" si="22"/>
        <v>2257.143</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138998.51999999999</v>
      </c>
      <c r="D1026" s="1">
        <f>BILANCA!E48</f>
        <v>150811.01999999999</v>
      </c>
      <c r="E1026" s="1">
        <v>0</v>
      </c>
      <c r="F1026" s="1">
        <v>0</v>
      </c>
      <c r="G1026" s="2">
        <f t="shared" si="22"/>
        <v>18946.684079999995</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11573.43</v>
      </c>
      <c r="D1027" s="1">
        <f>BILANCA!E49</f>
        <v>11573.43</v>
      </c>
      <c r="E1027" s="1">
        <v>0</v>
      </c>
      <c r="F1027" s="1">
        <v>0</v>
      </c>
      <c r="G1027" s="2">
        <f t="shared" si="22"/>
        <v>1527.6927599999999</v>
      </c>
      <c r="H1027" s="2">
        <f t="shared" si="19"/>
        <v>0.86000000000058208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117639.03</v>
      </c>
      <c r="D1028" s="1">
        <f>BILANCA!E50</f>
        <v>135929.89000000001</v>
      </c>
      <c r="E1028" s="1">
        <v>0</v>
      </c>
      <c r="F1028" s="1">
        <v>0</v>
      </c>
      <c r="G1028" s="2">
        <f t="shared" si="22"/>
        <v>17527.446450000003</v>
      </c>
      <c r="H1028" s="2">
        <f t="shared" si="19"/>
        <v>0.13999999998486601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18139.43</v>
      </c>
      <c r="D1032" s="1">
        <f>BILANCA!E54</f>
        <v>18288.810000000001</v>
      </c>
      <c r="E1032" s="1">
        <v>0</v>
      </c>
      <c r="F1032" s="1">
        <v>0</v>
      </c>
      <c r="G1032" s="2">
        <f t="shared" si="22"/>
        <v>2681.1354500000002</v>
      </c>
      <c r="H1032" s="2">
        <f t="shared" si="19"/>
        <v>0.61999999999898137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18139.43</v>
      </c>
      <c r="D1033" s="1">
        <f>BILANCA!E55</f>
        <v>18288.810000000001</v>
      </c>
      <c r="E1033" s="1">
        <v>0</v>
      </c>
      <c r="F1033" s="1">
        <v>0</v>
      </c>
      <c r="G1033" s="2">
        <f t="shared" si="22"/>
        <v>2735.8525000000004</v>
      </c>
      <c r="H1033" s="2">
        <f t="shared" si="19"/>
        <v>0.61999999999898137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81635.899999999994</v>
      </c>
      <c r="D1034" s="1">
        <f>BILANCA!E56</f>
        <v>116675.93</v>
      </c>
      <c r="E1034" s="1">
        <v>0</v>
      </c>
      <c r="F1034" s="1">
        <v>0</v>
      </c>
      <c r="G1034" s="2">
        <f t="shared" si="22"/>
        <v>16064.375759999997</v>
      </c>
      <c r="H1034" s="2">
        <f t="shared" si="19"/>
        <v>0.17000000001280569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81635.899999999994</v>
      </c>
      <c r="D1035" s="1">
        <f>BILANCA!E57</f>
        <v>111675.93</v>
      </c>
      <c r="E1035" s="1">
        <v>0</v>
      </c>
      <c r="F1035" s="1">
        <v>0</v>
      </c>
      <c r="G1035" s="2">
        <f t="shared" si="22"/>
        <v>15859.363519999999</v>
      </c>
      <c r="H1035" s="2">
        <f t="shared" si="19"/>
        <v>0.17000000001280569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5000</v>
      </c>
      <c r="E1036" s="1">
        <v>0</v>
      </c>
      <c r="F1036" s="1">
        <v>0</v>
      </c>
      <c r="G1036" s="2">
        <f t="shared" si="22"/>
        <v>530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21558.71</v>
      </c>
      <c r="D1041" s="1">
        <f>BILANCA!E63</f>
        <v>21558.71</v>
      </c>
      <c r="E1041" s="1">
        <v>0</v>
      </c>
      <c r="F1041" s="1">
        <v>0</v>
      </c>
      <c r="G1041" s="2">
        <f t="shared" si="22"/>
        <v>3751.2155400000001</v>
      </c>
      <c r="H1041" s="2">
        <f t="shared" si="19"/>
        <v>0.58000000000174623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21558.71</v>
      </c>
      <c r="D1042" s="1">
        <f>BILANCA!E64</f>
        <v>21558.71</v>
      </c>
      <c r="E1042" s="1">
        <v>0</v>
      </c>
      <c r="F1042" s="1">
        <v>0</v>
      </c>
      <c r="G1042" s="2">
        <f t="shared" si="22"/>
        <v>3815.89167</v>
      </c>
      <c r="H1042" s="2">
        <f t="shared" si="19"/>
        <v>0.58000000000174623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594015.48</v>
      </c>
      <c r="D1046" s="1">
        <f>BILANCA!E68</f>
        <v>940183.6100000001</v>
      </c>
      <c r="E1046" s="1">
        <v>0</v>
      </c>
      <c r="F1046" s="1">
        <v>0</v>
      </c>
      <c r="G1046" s="2">
        <f t="shared" si="22"/>
        <v>155886.11010000002</v>
      </c>
      <c r="H1046" s="2">
        <f t="shared" si="19"/>
        <v>0.86999999987892807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10435.469999999999</v>
      </c>
      <c r="D1047" s="1">
        <f>BILANCA!E69</f>
        <v>255448.75999999998</v>
      </c>
      <c r="E1047" s="1">
        <v>0</v>
      </c>
      <c r="F1047" s="1">
        <v>0</v>
      </c>
      <c r="G1047" s="2">
        <f t="shared" si="22"/>
        <v>33365.31136</v>
      </c>
      <c r="H1047" s="2">
        <f t="shared" si="19"/>
        <v>0.71000000001913577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9955.5499999999993</v>
      </c>
      <c r="D1048" s="1">
        <f>BILANCA!E70</f>
        <v>255326.68</v>
      </c>
      <c r="E1048" s="1">
        <v>0</v>
      </c>
      <c r="F1048" s="1">
        <v>0</v>
      </c>
      <c r="G1048" s="2">
        <f t="shared" si="22"/>
        <v>33839.579149999998</v>
      </c>
      <c r="H1048" s="2">
        <f t="shared" si="19"/>
        <v>0.77000000000771252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9955.5499999999993</v>
      </c>
      <c r="D1050" s="1">
        <f>BILANCA!E72</f>
        <v>255326.68</v>
      </c>
      <c r="E1050" s="1">
        <v>0</v>
      </c>
      <c r="F1050" s="1">
        <v>0</v>
      </c>
      <c r="G1050" s="2">
        <f t="shared" si="22"/>
        <v>34880.796969999996</v>
      </c>
      <c r="H1050" s="2">
        <f t="shared" si="19"/>
        <v>0.77000000000771252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479.92</v>
      </c>
      <c r="D1054" s="1">
        <f>BILANCA!E76</f>
        <v>122.08</v>
      </c>
      <c r="E1054" s="1">
        <v>0</v>
      </c>
      <c r="F1054" s="1">
        <v>0</v>
      </c>
      <c r="G1054" s="2">
        <f t="shared" si="22"/>
        <v>51.409679999999994</v>
      </c>
      <c r="H1054" s="2">
        <f t="shared" si="19"/>
        <v>0.15999999999998238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32357.08</v>
      </c>
      <c r="D1056" s="1">
        <f>BILANCA!E78</f>
        <v>4223.75</v>
      </c>
      <c r="E1056" s="1">
        <v>0</v>
      </c>
      <c r="F1056" s="1">
        <v>0</v>
      </c>
      <c r="G1056" s="2">
        <f t="shared" si="22"/>
        <v>2978.73434</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32357.08</v>
      </c>
      <c r="D1064" s="1">
        <f>BILANCA!E86</f>
        <v>4223.75</v>
      </c>
      <c r="E1064" s="1">
        <v>0</v>
      </c>
      <c r="F1064" s="1">
        <v>0</v>
      </c>
      <c r="G1064" s="2">
        <f t="shared" si="22"/>
        <v>3305.1709800000003</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388872.52</v>
      </c>
      <c r="D1112" s="1">
        <f>BILANCA!E134</f>
        <v>388872.52</v>
      </c>
      <c r="E1112" s="1">
        <v>0</v>
      </c>
      <c r="F1112" s="1">
        <v>0</v>
      </c>
      <c r="G1112" s="2">
        <f t="shared" si="22"/>
        <v>150493.66524</v>
      </c>
      <c r="H1112" s="2">
        <f t="shared" si="23"/>
        <v>0.9599999999627471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388872.52</v>
      </c>
      <c r="D1113" s="1">
        <f>BILANCA!E135</f>
        <v>388872.52</v>
      </c>
      <c r="E1113" s="1">
        <v>0</v>
      </c>
      <c r="F1113" s="1">
        <v>0</v>
      </c>
      <c r="G1113" s="2">
        <f t="shared" si="22"/>
        <v>151660.28280000002</v>
      </c>
      <c r="H1113" s="2">
        <f t="shared" si="23"/>
        <v>0.9599999999627471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388872.52</v>
      </c>
      <c r="D1117" s="1">
        <f>BILANCA!E139</f>
        <v>388872.52</v>
      </c>
      <c r="E1117" s="1">
        <v>0</v>
      </c>
      <c r="F1117" s="1">
        <v>0</v>
      </c>
      <c r="G1117" s="2">
        <f t="shared" si="22"/>
        <v>156326.75304000001</v>
      </c>
      <c r="H1117" s="2">
        <f t="shared" si="23"/>
        <v>0.9599999999627471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161680.93000000005</v>
      </c>
      <c r="D1124" s="1">
        <f>BILANCA!E146</f>
        <v>290823.03999999998</v>
      </c>
      <c r="E1124" s="1">
        <v>0</v>
      </c>
      <c r="F1124" s="1">
        <v>0</v>
      </c>
      <c r="G1124" s="2">
        <f t="shared" si="22"/>
        <v>104809.10840999999</v>
      </c>
      <c r="H1124" s="2">
        <f t="shared" si="23"/>
        <v>0.1099999999278225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38579.589999999997</v>
      </c>
      <c r="D1125" s="1">
        <f>BILANCA!E147</f>
        <v>33673.699999999997</v>
      </c>
      <c r="E1125" s="1">
        <v>0</v>
      </c>
      <c r="F1125" s="1">
        <v>0</v>
      </c>
      <c r="G1125" s="2">
        <f t="shared" si="22"/>
        <v>15041.632579999998</v>
      </c>
      <c r="H1125" s="2">
        <f t="shared" si="23"/>
        <v>0.71000000000640284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34800.01</v>
      </c>
      <c r="D1136" s="1">
        <f>BILANCA!E158</f>
        <v>140552.34</v>
      </c>
      <c r="E1136" s="1">
        <v>0</v>
      </c>
      <c r="F1136" s="1">
        <v>0</v>
      </c>
      <c r="G1136" s="2">
        <f t="shared" si="22"/>
        <v>48333.417569999998</v>
      </c>
      <c r="H1136" s="2">
        <f t="shared" si="23"/>
        <v>0.34999999999854481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309898.84000000003</v>
      </c>
      <c r="D1137" s="1">
        <f>BILANCA!E159</f>
        <v>326892.13</v>
      </c>
      <c r="E1137" s="1">
        <v>0</v>
      </c>
      <c r="F1137" s="1">
        <v>0</v>
      </c>
      <c r="G1137" s="2">
        <f t="shared" si="22"/>
        <v>148407.1974</v>
      </c>
      <c r="H1137" s="2">
        <f t="shared" si="23"/>
        <v>0.28999999997904524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221597.51</v>
      </c>
      <c r="D1141" s="1">
        <f>BILANCA!E163</f>
        <v>210295.13</v>
      </c>
      <c r="E1141" s="1">
        <v>0</v>
      </c>
      <c r="F1141" s="1">
        <v>0</v>
      </c>
      <c r="G1141" s="2">
        <f t="shared" si="22"/>
        <v>101465.66766000001</v>
      </c>
      <c r="H1141" s="2">
        <f t="shared" si="23"/>
        <v>0.61999999999534339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669.48</v>
      </c>
      <c r="D1148" s="1">
        <f>BILANCA!E170</f>
        <v>815.54</v>
      </c>
      <c r="E1148" s="1">
        <v>0</v>
      </c>
      <c r="F1148" s="1">
        <v>0</v>
      </c>
      <c r="G1148" s="2">
        <f t="shared" si="22"/>
        <v>379.5924</v>
      </c>
      <c r="H1148" s="2">
        <f t="shared" si="23"/>
        <v>0.94000000000005457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669.48</v>
      </c>
      <c r="D1151" s="1">
        <f>BILANCA!E173</f>
        <v>815.54</v>
      </c>
      <c r="E1151" s="1">
        <v>0</v>
      </c>
      <c r="F1151" s="1">
        <v>0</v>
      </c>
      <c r="G1151" s="2">
        <f t="shared" si="22"/>
        <v>386.49408</v>
      </c>
      <c r="H1151" s="2">
        <f t="shared" si="23"/>
        <v>0.94000000000005457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6036162.3900000006</v>
      </c>
      <c r="D1152" s="1">
        <f>BILANCA!E175</f>
        <v>6472923.7499999991</v>
      </c>
      <c r="E1152" s="1">
        <v>0</v>
      </c>
      <c r="F1152" s="1">
        <v>0</v>
      </c>
      <c r="G1152" s="2">
        <f t="shared" si="22"/>
        <v>3207959.67141</v>
      </c>
      <c r="H1152" s="2">
        <f t="shared" si="23"/>
        <v>0.64000000152736902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193632.66</v>
      </c>
      <c r="D1153" s="1">
        <f>BILANCA!E176</f>
        <v>125867.24999999999</v>
      </c>
      <c r="E1153" s="1">
        <v>0</v>
      </c>
      <c r="F1153" s="1">
        <v>0</v>
      </c>
      <c r="G1153" s="2">
        <f t="shared" si="22"/>
        <v>75712.417199999996</v>
      </c>
      <c r="H1153" s="2">
        <f t="shared" si="23"/>
        <v>0.58999999998195563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53646.54</v>
      </c>
      <c r="D1154" s="1">
        <f>BILANCA!E177</f>
        <v>85652.169999999984</v>
      </c>
      <c r="E1154" s="1">
        <v>0</v>
      </c>
      <c r="F1154" s="1">
        <v>0</v>
      </c>
      <c r="G1154" s="2">
        <f t="shared" si="22"/>
        <v>38466.600480000001</v>
      </c>
      <c r="H1154" s="2">
        <f t="shared" si="23"/>
        <v>0.62999999998282874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16300.46</v>
      </c>
      <c r="D1155" s="1">
        <f>BILANCA!E178</f>
        <v>20859.099999999999</v>
      </c>
      <c r="E1155" s="1">
        <v>0</v>
      </c>
      <c r="F1155" s="1">
        <v>0</v>
      </c>
      <c r="G1155" s="2">
        <f t="shared" si="22"/>
        <v>9979.2095199999985</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31774.76</v>
      </c>
      <c r="D1156" s="1">
        <f>BILANCA!E179</f>
        <v>60225.85</v>
      </c>
      <c r="E1156" s="1">
        <v>0</v>
      </c>
      <c r="F1156" s="1">
        <v>0</v>
      </c>
      <c r="G1156" s="2">
        <f t="shared" si="22"/>
        <v>26335.177579999996</v>
      </c>
      <c r="H1156" s="2">
        <f t="shared" si="23"/>
        <v>0.3900000000030559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450.9</v>
      </c>
      <c r="E1157" s="1">
        <v>0</v>
      </c>
      <c r="F1157" s="1">
        <v>0</v>
      </c>
      <c r="G1157" s="2">
        <f t="shared" si="22"/>
        <v>156.91319999999999</v>
      </c>
      <c r="H1157" s="2">
        <f t="shared" si="23"/>
        <v>0.10000000000002274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450.9</v>
      </c>
      <c r="E1160" s="1">
        <v>0</v>
      </c>
      <c r="F1160" s="1">
        <v>0</v>
      </c>
      <c r="G1160" s="2">
        <f t="shared" si="22"/>
        <v>159.61859999999999</v>
      </c>
      <c r="H1160" s="2">
        <f t="shared" si="23"/>
        <v>0.10000000000002274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500</v>
      </c>
      <c r="D1163" s="1">
        <f>BILANCA!E186</f>
        <v>320</v>
      </c>
      <c r="E1163" s="1">
        <v>0</v>
      </c>
      <c r="F1163" s="1">
        <v>0</v>
      </c>
      <c r="G1163" s="2">
        <f t="shared" si="22"/>
        <v>205.2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386.4</v>
      </c>
      <c r="D1164" s="1">
        <f>BILANCA!E187</f>
        <v>0</v>
      </c>
      <c r="E1164" s="1">
        <v>0</v>
      </c>
      <c r="F1164" s="1">
        <v>0</v>
      </c>
      <c r="G1164" s="2">
        <f t="shared" si="22"/>
        <v>69.938399999999987</v>
      </c>
      <c r="H1164" s="2">
        <f t="shared" si="23"/>
        <v>0.39999999999997726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4684.92</v>
      </c>
      <c r="D1165" s="1">
        <f>BILANCA!E188</f>
        <v>3796.32</v>
      </c>
      <c r="E1165" s="1">
        <v>0</v>
      </c>
      <c r="F1165" s="1">
        <v>0</v>
      </c>
      <c r="G1165" s="2">
        <f t="shared" si="22"/>
        <v>2234.5159199999998</v>
      </c>
      <c r="H1165" s="2">
        <f t="shared" si="23"/>
        <v>0.40000000000009095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2886.69</v>
      </c>
      <c r="D1166" s="1">
        <f>BILANCA!E189</f>
        <v>2886.69</v>
      </c>
      <c r="E1166" s="1">
        <v>0</v>
      </c>
      <c r="F1166" s="1">
        <v>0</v>
      </c>
      <c r="G1166" s="2">
        <f t="shared" si="22"/>
        <v>1584.7928099999999</v>
      </c>
      <c r="H1166" s="2">
        <f t="shared" si="23"/>
        <v>0.61999999999989086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137099.43</v>
      </c>
      <c r="D1183" s="1">
        <f>BILANCA!E206</f>
        <v>37328.39</v>
      </c>
      <c r="E1183" s="1">
        <v>0</v>
      </c>
      <c r="F1183" s="1">
        <v>0</v>
      </c>
      <c r="G1183" s="2">
        <f t="shared" si="22"/>
        <v>42351.241999999998</v>
      </c>
      <c r="H1183" s="2">
        <f t="shared" si="23"/>
        <v>0.819999999992433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137099.43</v>
      </c>
      <c r="D1184" s="1">
        <f>BILANCA!E207</f>
        <v>37328.39</v>
      </c>
      <c r="E1184" s="1">
        <v>0</v>
      </c>
      <c r="F1184" s="1">
        <v>0</v>
      </c>
      <c r="G1184" s="2">
        <f t="shared" si="22"/>
        <v>42562.998210000005</v>
      </c>
      <c r="H1184" s="2">
        <f t="shared" si="23"/>
        <v>0.819999999992433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87099.43</v>
      </c>
      <c r="D1189" s="1">
        <f>BILANCA!E212</f>
        <v>37328.39</v>
      </c>
      <c r="E1189" s="1">
        <v>0</v>
      </c>
      <c r="F1189" s="1">
        <v>0</v>
      </c>
      <c r="G1189" s="2">
        <f t="shared" si="22"/>
        <v>33321.779259999996</v>
      </c>
      <c r="H1189" s="2">
        <f t="shared" si="23"/>
        <v>0.819999999992433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50000</v>
      </c>
      <c r="D1191" s="1">
        <f>BILANCA!E214</f>
        <v>0</v>
      </c>
      <c r="E1191" s="1">
        <v>0</v>
      </c>
      <c r="F1191" s="1">
        <v>0</v>
      </c>
      <c r="G1191" s="2">
        <f t="shared" si="22"/>
        <v>10400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5842529.7300000004</v>
      </c>
      <c r="D1214" s="1">
        <f>BILANCA!E237</f>
        <v>6347056.4999999991</v>
      </c>
      <c r="E1214" s="1">
        <v>0</v>
      </c>
      <c r="F1214" s="1">
        <v>0</v>
      </c>
      <c r="G1214" s="2">
        <f t="shared" si="22"/>
        <v>4281964.4706299994</v>
      </c>
      <c r="H1214" s="2">
        <f t="shared" si="23"/>
        <v>0.77000000048428774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5677605.1600000001</v>
      </c>
      <c r="D1215" s="1">
        <f>BILANCA!E238</f>
        <v>5867969.4299999997</v>
      </c>
      <c r="E1215" s="1">
        <v>0</v>
      </c>
      <c r="F1215" s="1">
        <v>0</v>
      </c>
      <c r="G1215" s="2">
        <f t="shared" si="22"/>
        <v>4039942.2126400005</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5843778.5300000003</v>
      </c>
      <c r="D1216" s="1">
        <f>BILANCA!E239</f>
        <v>5934371.7599999998</v>
      </c>
      <c r="E1216" s="1">
        <v>0</v>
      </c>
      <c r="F1216" s="1">
        <v>0</v>
      </c>
      <c r="G1216" s="2">
        <f t="shared" si="22"/>
        <v>4127017.6376499999</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5843778.5300000003</v>
      </c>
      <c r="D1217" s="1">
        <f>BILANCA!E240</f>
        <v>5934371.7599999998</v>
      </c>
      <c r="E1217" s="1">
        <v>0</v>
      </c>
      <c r="F1217" s="1">
        <v>0</v>
      </c>
      <c r="G1217" s="2">
        <f t="shared" si="22"/>
        <v>4144730.1597000002</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166173.37</v>
      </c>
      <c r="D1219" s="1">
        <f>BILANCA!E242</f>
        <v>66402.33</v>
      </c>
      <c r="E1219" s="1">
        <v>0</v>
      </c>
      <c r="F1219" s="1">
        <v>0</v>
      </c>
      <c r="G1219" s="2">
        <f t="shared" si="22"/>
        <v>70558.81508</v>
      </c>
      <c r="H1219" s="2">
        <f t="shared" si="23"/>
        <v>0.69999999999708962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166173.37</v>
      </c>
      <c r="D1220" s="1">
        <f>BILANCA!E243</f>
        <v>66402.33</v>
      </c>
      <c r="E1220" s="1">
        <v>0</v>
      </c>
      <c r="F1220" s="1">
        <v>0</v>
      </c>
      <c r="G1220" s="2">
        <f t="shared" si="22"/>
        <v>70857.793109999999</v>
      </c>
      <c r="H1220" s="2">
        <f t="shared" si="23"/>
        <v>0.69999999999708962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3243.6299999998882</v>
      </c>
      <c r="D1222" s="1">
        <f>BILANCA!E245</f>
        <v>188264.01999999955</v>
      </c>
      <c r="E1222" s="1">
        <v>0</v>
      </c>
      <c r="F1222" s="1">
        <v>0</v>
      </c>
      <c r="G1222" s="2">
        <f t="shared" si="22"/>
        <v>90765.429129999757</v>
      </c>
      <c r="H1222" s="2">
        <f t="shared" si="23"/>
        <v>0.38999999966472387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6023918.71</v>
      </c>
      <c r="D1223" s="1">
        <f>BILANCA!E246</f>
        <v>5969187.9299999997</v>
      </c>
      <c r="E1223" s="1">
        <v>0</v>
      </c>
      <c r="F1223" s="1">
        <v>0</v>
      </c>
      <c r="G1223" s="2">
        <f t="shared" si="22"/>
        <v>4310950.6967999991</v>
      </c>
      <c r="H1223" s="2">
        <f t="shared" si="23"/>
        <v>0.36000000033527613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5833249.1500000004</v>
      </c>
      <c r="D1224" s="1">
        <f>BILANCA!E247</f>
        <v>5878289.4100000001</v>
      </c>
      <c r="E1224" s="1">
        <v>0</v>
      </c>
      <c r="F1224" s="1">
        <v>0</v>
      </c>
      <c r="G1224" s="2">
        <f t="shared" si="22"/>
        <v>4239148.5407699998</v>
      </c>
      <c r="H1224" s="2">
        <f t="shared" si="23"/>
        <v>0.56000000052154064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190669.56</v>
      </c>
      <c r="D1226" s="1">
        <f>BILANCA!E249</f>
        <v>90898.52</v>
      </c>
      <c r="E1226" s="1">
        <v>0</v>
      </c>
      <c r="F1226" s="1">
        <v>0</v>
      </c>
      <c r="G1226" s="2">
        <f t="shared" si="22"/>
        <v>90509.383800000011</v>
      </c>
      <c r="H1226" s="2">
        <f t="shared" si="23"/>
        <v>0.91999999999825377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6020675.0800000001</v>
      </c>
      <c r="D1227" s="1">
        <f>BILANCA!E250</f>
        <v>5780923.9100000001</v>
      </c>
      <c r="E1227" s="1">
        <v>0</v>
      </c>
      <c r="F1227" s="1">
        <v>0</v>
      </c>
      <c r="G1227" s="2">
        <f t="shared" si="22"/>
        <v>4290135.5876000002</v>
      </c>
      <c r="H1227" s="2">
        <f t="shared" si="23"/>
        <v>0.16999999992549419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6020675.0800000001</v>
      </c>
      <c r="D1229" s="1">
        <f>BILANCA!E252</f>
        <v>5780923.9100000001</v>
      </c>
      <c r="E1229" s="1">
        <v>0</v>
      </c>
      <c r="F1229" s="1">
        <v>0</v>
      </c>
      <c r="G1229" s="2">
        <f t="shared" si="22"/>
        <v>4325300.6333999997</v>
      </c>
      <c r="H1229" s="2">
        <f t="shared" si="23"/>
        <v>0.16999999992549419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161680.94</v>
      </c>
      <c r="D1232" s="1">
        <f>BILANCA!E255</f>
        <v>290823.05</v>
      </c>
      <c r="E1232" s="1">
        <v>0</v>
      </c>
      <c r="F1232" s="1">
        <v>0</v>
      </c>
      <c r="G1232" s="2">
        <f t="shared" si="22"/>
        <v>185088.43295999998</v>
      </c>
      <c r="H1232" s="2">
        <f t="shared" si="23"/>
        <v>0.10999999998603016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19225.41</v>
      </c>
      <c r="D1236" s="1">
        <f>BILANCA!E259</f>
        <v>19225.41</v>
      </c>
      <c r="E1236" s="1">
        <v>0</v>
      </c>
      <c r="F1236" s="1">
        <v>0</v>
      </c>
      <c r="G1236" s="2">
        <f t="shared" si="22"/>
        <v>14592.08619</v>
      </c>
      <c r="H1236" s="2">
        <f t="shared" si="23"/>
        <v>0.81999999999970896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19225.41</v>
      </c>
      <c r="D1237" s="1">
        <f>BILANCA!E260</f>
        <v>19225.41</v>
      </c>
      <c r="E1237" s="1">
        <v>0</v>
      </c>
      <c r="F1237" s="1">
        <v>0</v>
      </c>
      <c r="G1237" s="2">
        <f t="shared" si="22"/>
        <v>14649.762419999999</v>
      </c>
      <c r="H1237" s="2">
        <f t="shared" si="23"/>
        <v>0.81999999999970896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383278.44</v>
      </c>
      <c r="D1240" s="1">
        <f>BILANCA!E264</f>
        <v>410294.17</v>
      </c>
      <c r="E1240" s="1">
        <v>0</v>
      </c>
      <c r="F1240" s="1">
        <v>0</v>
      </c>
      <c r="G1240" s="2">
        <f t="shared" si="22"/>
        <v>309393.76246</v>
      </c>
      <c r="H1240" s="2">
        <f t="shared" si="23"/>
        <v>0.60999999998603016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90824</v>
      </c>
      <c r="E1241" s="1">
        <v>0</v>
      </c>
      <c r="F1241" s="1">
        <v>0</v>
      </c>
      <c r="G1241" s="2">
        <f t="shared" si="22"/>
        <v>46865.184000000001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42.73</v>
      </c>
      <c r="D1244" s="1">
        <f>BILANCA!E268</f>
        <v>1575.56</v>
      </c>
      <c r="E1244" s="1">
        <v>0</v>
      </c>
      <c r="F1244" s="1">
        <v>0</v>
      </c>
      <c r="G1244" s="2">
        <f t="shared" si="24"/>
        <v>833.59484999999995</v>
      </c>
      <c r="H1244" s="2">
        <f t="shared" si="23"/>
        <v>0.7100000000000577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32314.35</v>
      </c>
      <c r="D1245" s="1">
        <f>BILANCA!E269</f>
        <v>2648.19</v>
      </c>
      <c r="E1245" s="1">
        <v>0</v>
      </c>
      <c r="F1245" s="1">
        <v>0</v>
      </c>
      <c r="G1245" s="2">
        <f t="shared" si="24"/>
        <v>9854.0112599999993</v>
      </c>
      <c r="H1245" s="2">
        <f t="shared" si="23"/>
        <v>0.53999999999859938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20451.64</v>
      </c>
      <c r="D1263" s="1">
        <f>BILANCA!E287</f>
        <v>9630.0300000000007</v>
      </c>
      <c r="E1263" s="1">
        <v>0</v>
      </c>
      <c r="F1263" s="1">
        <v>0</v>
      </c>
      <c r="G1263" s="2">
        <f t="shared" si="24"/>
        <v>11119.276000000002</v>
      </c>
      <c r="H1263" s="2">
        <f t="shared" si="23"/>
        <v>0.39000000000123691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33194.9</v>
      </c>
      <c r="D1264" s="1">
        <f>BILANCA!E288</f>
        <v>76022.14</v>
      </c>
      <c r="E1264" s="1">
        <v>0</v>
      </c>
      <c r="F1264" s="1">
        <v>0</v>
      </c>
      <c r="G1264" s="2">
        <f t="shared" si="24"/>
        <v>52052.20958000001</v>
      </c>
      <c r="H1264" s="2">
        <f t="shared" si="23"/>
        <v>0.23999999999796273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2886.69</v>
      </c>
      <c r="D1265" s="1">
        <f>BILANCA!E289</f>
        <v>2886.69</v>
      </c>
      <c r="E1265" s="1">
        <v>0</v>
      </c>
      <c r="F1265" s="1">
        <v>0</v>
      </c>
      <c r="G1265" s="2">
        <f t="shared" si="24"/>
        <v>2442.1397399999996</v>
      </c>
      <c r="H1265" s="2">
        <f t="shared" si="23"/>
        <v>0.61999999999989086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137099.43</v>
      </c>
      <c r="D1270" s="1">
        <f>BILANCA!E294</f>
        <v>37328.39</v>
      </c>
      <c r="E1270" s="1">
        <v>0</v>
      </c>
      <c r="F1270" s="1">
        <v>0</v>
      </c>
      <c r="G1270" s="2">
        <f t="shared" si="24"/>
        <v>60774.032269999996</v>
      </c>
      <c r="H1270" s="2">
        <f t="shared" si="23"/>
        <v>0.819999999992433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773.21</v>
      </c>
      <c r="D1271" s="1">
        <f>BILANCA!E295</f>
        <v>773.21</v>
      </c>
      <c r="E1271" s="1">
        <v>0</v>
      </c>
      <c r="F1271" s="1">
        <v>0</v>
      </c>
      <c r="G1271" s="2">
        <f t="shared" si="24"/>
        <v>668.05344000000002</v>
      </c>
      <c r="H1271" s="2">
        <f t="shared" si="23"/>
        <v>0.42000000000007276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3000</v>
      </c>
      <c r="D1273" s="1">
        <f>BILANCA!E297</f>
        <v>1725</v>
      </c>
      <c r="E1273" s="1">
        <v>0</v>
      </c>
      <c r="F1273" s="1">
        <v>0</v>
      </c>
      <c r="G1273" s="2">
        <f t="shared" si="24"/>
        <v>1870.4999999999998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691.51</v>
      </c>
      <c r="D1275" s="1">
        <f>BILANCA!E299</f>
        <v>691.51</v>
      </c>
      <c r="E1275" s="1">
        <v>0</v>
      </c>
      <c r="F1275" s="1">
        <v>0</v>
      </c>
      <c r="G1275" s="2">
        <f t="shared" si="24"/>
        <v>605.76275999999996</v>
      </c>
      <c r="H1275" s="2">
        <f t="shared" si="23"/>
        <v>0.98000000000001819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322504.08</v>
      </c>
      <c r="D1299" s="6">
        <f>'RAS-funkcijski'!E5</f>
        <v>424161.55</v>
      </c>
      <c r="E1299" s="6">
        <v>0</v>
      </c>
      <c r="F1299" s="6">
        <v>0</v>
      </c>
      <c r="G1299" s="7">
        <f t="shared" si="24"/>
        <v>1170.82718</v>
      </c>
      <c r="H1299" s="7">
        <f t="shared" si="23"/>
        <v>0.53000000002793968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222219.24000000002</v>
      </c>
      <c r="D1300" s="1">
        <f>'RAS-funkcijski'!E6</f>
        <v>288424.23</v>
      </c>
      <c r="E1300" s="1">
        <v>0</v>
      </c>
      <c r="F1300" s="1">
        <v>0</v>
      </c>
      <c r="G1300" s="2">
        <f t="shared" si="24"/>
        <v>1598.1353999999999</v>
      </c>
      <c r="H1300" s="2">
        <f t="shared" si="23"/>
        <v>0.47000000000116415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214445.1</v>
      </c>
      <c r="D1301" s="1">
        <f>'RAS-funkcijski'!E7</f>
        <v>231002.06</v>
      </c>
      <c r="E1301" s="1">
        <v>0</v>
      </c>
      <c r="F1301" s="1">
        <v>0</v>
      </c>
      <c r="G1301" s="2">
        <f t="shared" si="24"/>
        <v>2029.3476599999999</v>
      </c>
      <c r="H1301" s="2">
        <f t="shared" si="23"/>
        <v>0.16000000000349246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6920.94</v>
      </c>
      <c r="D1302" s="1">
        <f>'RAS-funkcijski'!E8</f>
        <v>57422.17</v>
      </c>
      <c r="E1302" s="1">
        <v>0</v>
      </c>
      <c r="F1302" s="1">
        <v>0</v>
      </c>
      <c r="G1302" s="2">
        <f t="shared" si="24"/>
        <v>487.06112000000002</v>
      </c>
      <c r="H1302" s="2">
        <f t="shared" si="23"/>
        <v>0.22999999999865395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853.2</v>
      </c>
      <c r="D1303" s="1">
        <f>'RAS-funkcijski'!E9</f>
        <v>0</v>
      </c>
      <c r="E1303" s="1">
        <v>0</v>
      </c>
      <c r="F1303" s="1">
        <v>0</v>
      </c>
      <c r="G1303" s="2">
        <f t="shared" si="24"/>
        <v>4.266</v>
      </c>
      <c r="H1303" s="2">
        <f t="shared" si="23"/>
        <v>0.20000000000004547</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100284.84</v>
      </c>
      <c r="D1307" s="1">
        <f>'RAS-funkcijski'!E13</f>
        <v>135737.32</v>
      </c>
      <c r="E1307" s="1">
        <v>0</v>
      </c>
      <c r="F1307" s="1">
        <v>0</v>
      </c>
      <c r="G1307" s="2">
        <f t="shared" si="24"/>
        <v>3345.8353200000001</v>
      </c>
      <c r="H1307" s="2">
        <f t="shared" si="23"/>
        <v>0.48000000001047738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33374.129999999997</v>
      </c>
      <c r="D1308" s="1">
        <f>'RAS-funkcijski'!E14</f>
        <v>24416.09</v>
      </c>
      <c r="E1308" s="1">
        <v>0</v>
      </c>
      <c r="F1308" s="1">
        <v>0</v>
      </c>
      <c r="G1308" s="2">
        <f t="shared" si="24"/>
        <v>822.06309999999996</v>
      </c>
      <c r="H1308" s="2">
        <f t="shared" si="23"/>
        <v>0.21999999999752617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66910.710000000006</v>
      </c>
      <c r="D1310" s="1">
        <f>'RAS-funkcijski'!E16</f>
        <v>111321.23</v>
      </c>
      <c r="E1310" s="1">
        <v>0</v>
      </c>
      <c r="F1310" s="1">
        <v>0</v>
      </c>
      <c r="G1310" s="2">
        <f t="shared" si="24"/>
        <v>3474.6380399999998</v>
      </c>
      <c r="H1310" s="2">
        <f t="shared" si="23"/>
        <v>0.51999999998952262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58043.31</v>
      </c>
      <c r="D1322" s="1">
        <f>'RAS-funkcijski'!E28</f>
        <v>73253.78</v>
      </c>
      <c r="E1322" s="1">
        <v>0</v>
      </c>
      <c r="F1322" s="1">
        <v>0</v>
      </c>
      <c r="G1322" s="2">
        <f t="shared" si="24"/>
        <v>4909.2208799999999</v>
      </c>
      <c r="H1322" s="2">
        <f t="shared" si="23"/>
        <v>0.52999999999883585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1674</v>
      </c>
      <c r="D1323" s="1">
        <f>'RAS-funkcijski'!E29</f>
        <v>0</v>
      </c>
      <c r="E1323" s="1">
        <v>0</v>
      </c>
      <c r="F1323" s="1">
        <v>0</v>
      </c>
      <c r="G1323" s="2">
        <f t="shared" si="24"/>
        <v>41.85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55705.7</v>
      </c>
      <c r="D1324" s="1">
        <f>'RAS-funkcijski'!E30</f>
        <v>72593.78</v>
      </c>
      <c r="E1324" s="1">
        <v>0</v>
      </c>
      <c r="F1324" s="1">
        <v>0</v>
      </c>
      <c r="G1324" s="2">
        <f t="shared" si="24"/>
        <v>5223.2247599999992</v>
      </c>
      <c r="H1324" s="2">
        <f t="shared" si="23"/>
        <v>0.52000000000407454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663.61</v>
      </c>
      <c r="D1328" s="1">
        <f>'RAS-funkcijski'!E34</f>
        <v>660</v>
      </c>
      <c r="E1328" s="1">
        <v>0</v>
      </c>
      <c r="F1328" s="1">
        <v>0</v>
      </c>
      <c r="G1328" s="2">
        <f t="shared" si="24"/>
        <v>59.508300000000006</v>
      </c>
      <c r="H1328" s="2">
        <f t="shared" si="23"/>
        <v>0.38999999999998636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274399.93</v>
      </c>
      <c r="D1329" s="1">
        <f>'RAS-funkcijski'!E35</f>
        <v>272209.62</v>
      </c>
      <c r="E1329" s="1">
        <v>0</v>
      </c>
      <c r="F1329" s="1">
        <v>0</v>
      </c>
      <c r="G1329" s="2">
        <f t="shared" si="24"/>
        <v>25383.394269999997</v>
      </c>
      <c r="H1329" s="2">
        <f t="shared" si="23"/>
        <v>0.45000000001164153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7068.92</v>
      </c>
      <c r="D1333" s="1">
        <f>'RAS-funkcijski'!E39</f>
        <v>5210.41</v>
      </c>
      <c r="E1333" s="1">
        <v>0</v>
      </c>
      <c r="F1333" s="1">
        <v>0</v>
      </c>
      <c r="G1333" s="2">
        <f t="shared" si="24"/>
        <v>612.14089999999999</v>
      </c>
      <c r="H1333" s="2">
        <f t="shared" si="23"/>
        <v>0.48999999999978172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7068.92</v>
      </c>
      <c r="D1334" s="1">
        <f>'RAS-funkcijski'!E40</f>
        <v>5210.41</v>
      </c>
      <c r="E1334" s="1">
        <v>0</v>
      </c>
      <c r="F1334" s="1">
        <v>0</v>
      </c>
      <c r="G1334" s="2">
        <f t="shared" si="24"/>
        <v>629.63063999999986</v>
      </c>
      <c r="H1334" s="2">
        <f t="shared" si="23"/>
        <v>0.48999999999978172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26641.95</v>
      </c>
      <c r="D1337" s="1">
        <f>'RAS-funkcijski'!E43</f>
        <v>31337.02</v>
      </c>
      <c r="E1337" s="1">
        <v>0</v>
      </c>
      <c r="F1337" s="1">
        <v>0</v>
      </c>
      <c r="G1337" s="2">
        <f t="shared" si="24"/>
        <v>3483.3236100000004</v>
      </c>
      <c r="H1337" s="2">
        <f t="shared" si="23"/>
        <v>6.9999999999708962E-2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26641.95</v>
      </c>
      <c r="D1342" s="1">
        <f>'RAS-funkcijski'!E48</f>
        <v>31337.02</v>
      </c>
      <c r="E1342" s="1">
        <v>0</v>
      </c>
      <c r="F1342" s="1">
        <v>0</v>
      </c>
      <c r="G1342" s="2">
        <f t="shared" si="24"/>
        <v>3929.9035599999997</v>
      </c>
      <c r="H1342" s="2">
        <f t="shared" si="27"/>
        <v>6.9999999999708962E-2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239718.76</v>
      </c>
      <c r="D1348" s="1">
        <f>'RAS-funkcijski'!E54</f>
        <v>235662.19</v>
      </c>
      <c r="E1348" s="1">
        <v>0</v>
      </c>
      <c r="F1348" s="1">
        <v>0</v>
      </c>
      <c r="G1348" s="2">
        <f t="shared" si="24"/>
        <v>35552.157000000007</v>
      </c>
      <c r="H1348" s="2">
        <f t="shared" si="27"/>
        <v>0.42999999999301508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239718.76</v>
      </c>
      <c r="D1349" s="1">
        <f>'RAS-funkcijski'!E55</f>
        <v>235662.19</v>
      </c>
      <c r="E1349" s="1">
        <v>0</v>
      </c>
      <c r="F1349" s="1">
        <v>0</v>
      </c>
      <c r="G1349" s="2">
        <f t="shared" si="24"/>
        <v>36263.200140000001</v>
      </c>
      <c r="H1349" s="2">
        <f t="shared" si="27"/>
        <v>0.42999999999301508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970.3</v>
      </c>
      <c r="D1354" s="1">
        <f>'RAS-funkcijski'!E60</f>
        <v>0</v>
      </c>
      <c r="E1354" s="1">
        <v>0</v>
      </c>
      <c r="F1354" s="1">
        <v>0</v>
      </c>
      <c r="G1354" s="2">
        <f t="shared" si="24"/>
        <v>54.336799999999997</v>
      </c>
      <c r="H1354" s="2">
        <f t="shared" si="27"/>
        <v>0.29999999999995453</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356264.12</v>
      </c>
      <c r="D1369" s="1">
        <f>'RAS-funkcijski'!E75</f>
        <v>226996.13</v>
      </c>
      <c r="E1369" s="1">
        <v>0</v>
      </c>
      <c r="F1369" s="1">
        <v>0</v>
      </c>
      <c r="G1369" s="2">
        <f t="shared" si="24"/>
        <v>57528.202979999995</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356264.12</v>
      </c>
      <c r="D1370" s="1">
        <f>'RAS-funkcijski'!E76</f>
        <v>55925.51</v>
      </c>
      <c r="E1370" s="1">
        <v>0</v>
      </c>
      <c r="F1370" s="1">
        <v>0</v>
      </c>
      <c r="G1370" s="2">
        <f t="shared" si="24"/>
        <v>33704.290079999999</v>
      </c>
      <c r="H1370" s="2">
        <f t="shared" si="27"/>
        <v>0.60999999999330612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157995.87</v>
      </c>
      <c r="E1371" s="1">
        <v>0</v>
      </c>
      <c r="F1371" s="1">
        <v>0</v>
      </c>
      <c r="G1371" s="2">
        <f t="shared" si="24"/>
        <v>23067.397019999997</v>
      </c>
      <c r="H1371" s="2">
        <f t="shared" si="27"/>
        <v>0.13000000000465661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13074.75</v>
      </c>
      <c r="E1375" s="1">
        <v>0</v>
      </c>
      <c r="F1375" s="1">
        <v>0</v>
      </c>
      <c r="G1375" s="2">
        <f t="shared" si="24"/>
        <v>2013.5115000000001</v>
      </c>
      <c r="H1375" s="2">
        <f t="shared" si="27"/>
        <v>0.25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208412.72</v>
      </c>
      <c r="D1376" s="1">
        <f>'RAS-funkcijski'!E82</f>
        <v>461585.57999999996</v>
      </c>
      <c r="E1376" s="1">
        <v>0</v>
      </c>
      <c r="F1376" s="1">
        <v>0</v>
      </c>
      <c r="G1376" s="2">
        <f t="shared" si="24"/>
        <v>88263.54264</v>
      </c>
      <c r="H1376" s="2">
        <f t="shared" si="27"/>
        <v>0.70000000004074536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117610.04</v>
      </c>
      <c r="D1378" s="1">
        <f>'RAS-funkcijski'!E84</f>
        <v>359558.43</v>
      </c>
      <c r="E1378" s="1">
        <v>0</v>
      </c>
      <c r="F1378" s="1">
        <v>0</v>
      </c>
      <c r="G1378" s="2">
        <f t="shared" si="24"/>
        <v>66938.152000000002</v>
      </c>
      <c r="H1378" s="2">
        <f t="shared" si="27"/>
        <v>0.46999999998661224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29816.22</v>
      </c>
      <c r="D1379" s="1">
        <f>'RAS-funkcijski'!E85</f>
        <v>12433.22</v>
      </c>
      <c r="E1379" s="1">
        <v>0</v>
      </c>
      <c r="F1379" s="1">
        <v>0</v>
      </c>
      <c r="G1379" s="2">
        <f t="shared" si="24"/>
        <v>4429.2954600000003</v>
      </c>
      <c r="H1379" s="2">
        <f t="shared" si="27"/>
        <v>0.44000000000050932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60986.46</v>
      </c>
      <c r="D1380" s="1">
        <f>'RAS-funkcijski'!E86</f>
        <v>89593.93</v>
      </c>
      <c r="E1380" s="1">
        <v>0</v>
      </c>
      <c r="F1380" s="1">
        <v>0</v>
      </c>
      <c r="G1380" s="2">
        <f t="shared" si="24"/>
        <v>19694.294239999999</v>
      </c>
      <c r="H1380" s="2">
        <f t="shared" si="27"/>
        <v>0.5300000000061118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18758.71</v>
      </c>
      <c r="D1383" s="1">
        <f>'RAS-funkcijski'!E89</f>
        <v>17184.990000000002</v>
      </c>
      <c r="E1383" s="1">
        <v>0</v>
      </c>
      <c r="F1383" s="1">
        <v>0</v>
      </c>
      <c r="G1383" s="2">
        <f t="shared" si="24"/>
        <v>4515.9386500000001</v>
      </c>
      <c r="H1383" s="2">
        <f t="shared" si="27"/>
        <v>0.2999999999992724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18758.71</v>
      </c>
      <c r="D1388" s="1">
        <f>'RAS-funkcijski'!E94</f>
        <v>17184.990000000002</v>
      </c>
      <c r="E1388" s="1">
        <v>0</v>
      </c>
      <c r="F1388" s="1">
        <v>0</v>
      </c>
      <c r="G1388" s="2">
        <f t="shared" si="24"/>
        <v>4781.5820999999996</v>
      </c>
      <c r="H1388" s="2">
        <f t="shared" si="27"/>
        <v>0.2999999999992724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18758.71</v>
      </c>
      <c r="D1389" s="1">
        <f>'RAS-funkcijski'!E95</f>
        <v>17184.990000000002</v>
      </c>
      <c r="E1389" s="1">
        <v>0</v>
      </c>
      <c r="F1389" s="1">
        <v>0</v>
      </c>
      <c r="G1389" s="2">
        <f t="shared" si="24"/>
        <v>4834.7107900000001</v>
      </c>
      <c r="H1389" s="2">
        <f t="shared" si="27"/>
        <v>0.2999999999992724</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303907.57</v>
      </c>
      <c r="D1401" s="1">
        <f>'RAS-funkcijski'!E107</f>
        <v>277161.59999999998</v>
      </c>
      <c r="E1401" s="1">
        <v>0</v>
      </c>
      <c r="F1401" s="1">
        <v>0</v>
      </c>
      <c r="G1401" s="2">
        <f t="shared" si="24"/>
        <v>88397.769309999989</v>
      </c>
      <c r="H1401" s="2">
        <f t="shared" si="27"/>
        <v>0.83000000001629815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200478.62</v>
      </c>
      <c r="D1402" s="1">
        <f>'RAS-funkcijski'!E108</f>
        <v>46014.92</v>
      </c>
      <c r="E1402" s="1">
        <v>0</v>
      </c>
      <c r="F1402" s="1">
        <v>0</v>
      </c>
      <c r="G1402" s="2">
        <f t="shared" si="24"/>
        <v>30420.879839999994</v>
      </c>
      <c r="H1402" s="2">
        <f t="shared" si="27"/>
        <v>0.46000000000640284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103428.95</v>
      </c>
      <c r="D1403" s="1">
        <f>'RAS-funkcijski'!E109</f>
        <v>223288.13</v>
      </c>
      <c r="E1403" s="1">
        <v>0</v>
      </c>
      <c r="F1403" s="1">
        <v>0</v>
      </c>
      <c r="G1403" s="2">
        <f t="shared" si="24"/>
        <v>57750.547049999994</v>
      </c>
      <c r="H1403" s="2">
        <f t="shared" si="27"/>
        <v>0.180000000007567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7858.55</v>
      </c>
      <c r="E1405" s="1">
        <v>0</v>
      </c>
      <c r="F1405" s="1">
        <v>0</v>
      </c>
      <c r="G1405" s="2">
        <f t="shared" si="24"/>
        <v>1681.7297000000001</v>
      </c>
      <c r="H1405" s="2">
        <f t="shared" si="27"/>
        <v>0.4499999999998181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27987.72</v>
      </c>
      <c r="D1408" s="1">
        <f>'RAS-funkcijski'!E114</f>
        <v>27278.78</v>
      </c>
      <c r="E1408" s="1">
        <v>0</v>
      </c>
      <c r="F1408" s="1">
        <v>0</v>
      </c>
      <c r="G1408" s="2">
        <f t="shared" si="24"/>
        <v>9079.9807999999994</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14237.29</v>
      </c>
      <c r="D1409" s="1">
        <f>'RAS-funkcijski'!E115</f>
        <v>11969.17</v>
      </c>
      <c r="E1409" s="1">
        <v>0</v>
      </c>
      <c r="F1409" s="1">
        <v>0</v>
      </c>
      <c r="G1409" s="2">
        <f t="shared" si="24"/>
        <v>4237.4949300000007</v>
      </c>
      <c r="H1409" s="2">
        <f t="shared" si="27"/>
        <v>0.46000000000094587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7366.45</v>
      </c>
      <c r="D1410" s="1">
        <f>'RAS-funkcijski'!E116</f>
        <v>2458.9699999999998</v>
      </c>
      <c r="E1410" s="1">
        <v>0</v>
      </c>
      <c r="F1410" s="1">
        <v>0</v>
      </c>
      <c r="G1410" s="2">
        <f t="shared" si="24"/>
        <v>1375.85168</v>
      </c>
      <c r="H1410" s="2">
        <f t="shared" si="27"/>
        <v>0.48000000000001819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6870.84</v>
      </c>
      <c r="D1411" s="1">
        <f>'RAS-funkcijski'!E117</f>
        <v>9510.2000000000007</v>
      </c>
      <c r="E1411" s="1">
        <v>0</v>
      </c>
      <c r="F1411" s="1">
        <v>0</v>
      </c>
      <c r="G1411" s="2">
        <f t="shared" si="24"/>
        <v>2925.7101200000002</v>
      </c>
      <c r="H1411" s="2">
        <f t="shared" si="27"/>
        <v>0.36000000000058208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13750.43</v>
      </c>
      <c r="D1419" s="1">
        <f>'RAS-funkcijski'!E125</f>
        <v>15309.61</v>
      </c>
      <c r="E1419" s="1">
        <v>0</v>
      </c>
      <c r="F1419" s="1">
        <v>0</v>
      </c>
      <c r="G1419" s="2">
        <f t="shared" si="24"/>
        <v>5368.7276499999998</v>
      </c>
      <c r="H1419" s="2">
        <f t="shared" si="27"/>
        <v>0.81999999999970896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171910.15999999997</v>
      </c>
      <c r="D1423" s="1">
        <f>'RAS-funkcijski'!E129</f>
        <v>157285.82999999999</v>
      </c>
      <c r="E1423" s="1">
        <v>0</v>
      </c>
      <c r="F1423" s="1">
        <v>0</v>
      </c>
      <c r="G1423" s="2">
        <f t="shared" si="24"/>
        <v>60810.227499999994</v>
      </c>
      <c r="H1423" s="2">
        <f t="shared" si="27"/>
        <v>0.32999999998719431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310.58</v>
      </c>
      <c r="D1424" s="1">
        <f>'RAS-funkcijski'!E130</f>
        <v>0</v>
      </c>
      <c r="E1424" s="1">
        <v>0</v>
      </c>
      <c r="F1424" s="1">
        <v>0</v>
      </c>
      <c r="G1424" s="2">
        <f t="shared" si="24"/>
        <v>39.13308</v>
      </c>
      <c r="H1424" s="2">
        <f t="shared" si="27"/>
        <v>0.42000000000001592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310.58</v>
      </c>
      <c r="D1426" s="1">
        <f>'RAS-funkcijski'!E132</f>
        <v>0</v>
      </c>
      <c r="E1426" s="1">
        <v>0</v>
      </c>
      <c r="F1426" s="1">
        <v>0</v>
      </c>
      <c r="G1426" s="2">
        <f t="shared" si="24"/>
        <v>39.754239999999996</v>
      </c>
      <c r="H1426" s="2">
        <f t="shared" si="27"/>
        <v>0.42000000000001592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32858.83</v>
      </c>
      <c r="D1427" s="1">
        <f>'RAS-funkcijski'!E133</f>
        <v>40547.26</v>
      </c>
      <c r="E1427" s="1">
        <v>0</v>
      </c>
      <c r="F1427" s="1">
        <v>0</v>
      </c>
      <c r="G1427" s="2">
        <f t="shared" si="24"/>
        <v>14699.982150000002</v>
      </c>
      <c r="H1427" s="2">
        <f t="shared" si="27"/>
        <v>0.43000000000029104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135057.99</v>
      </c>
      <c r="D1429" s="1">
        <f>'RAS-funkcijski'!E135</f>
        <v>111322.62</v>
      </c>
      <c r="E1429" s="1">
        <v>0</v>
      </c>
      <c r="F1429" s="1">
        <v>0</v>
      </c>
      <c r="G1429" s="2">
        <f t="shared" si="24"/>
        <v>46859.12313</v>
      </c>
      <c r="H1429" s="2">
        <f t="shared" si="27"/>
        <v>0.39000000001396984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310.58</v>
      </c>
      <c r="D1431" s="1">
        <f>'RAS-funkcijski'!E137</f>
        <v>320</v>
      </c>
      <c r="E1431" s="1">
        <v>0</v>
      </c>
      <c r="F1431" s="1">
        <v>0</v>
      </c>
      <c r="G1431" s="2">
        <f t="shared" si="24"/>
        <v>126.42714000000001</v>
      </c>
      <c r="H1431" s="2">
        <f t="shared" si="27"/>
        <v>0.42000000000001592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3372.18</v>
      </c>
      <c r="D1434" s="1">
        <f>'RAS-funkcijski'!E140</f>
        <v>5095.95</v>
      </c>
      <c r="E1434" s="1">
        <v>0</v>
      </c>
      <c r="F1434" s="1">
        <v>0</v>
      </c>
      <c r="G1434" s="2">
        <f t="shared" si="24"/>
        <v>1844.71488</v>
      </c>
      <c r="H1434" s="2">
        <f t="shared" si="27"/>
        <v>0.23000000000001819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1742188.32</v>
      </c>
      <c r="D1435" s="13">
        <f>'RAS-funkcijski'!E141</f>
        <v>1937117.86</v>
      </c>
      <c r="E1435" s="13">
        <v>0</v>
      </c>
      <c r="F1435" s="13">
        <v>0</v>
      </c>
      <c r="G1435" s="14">
        <f t="shared" si="24"/>
        <v>769450.09348000004</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193632.66</v>
      </c>
      <c r="D1480" s="6"/>
      <c r="E1480" s="6">
        <v>0</v>
      </c>
      <c r="F1480" s="6">
        <v>0</v>
      </c>
      <c r="G1480" s="7">
        <f t="shared" ref="G1480:G1580" si="34">B1480/1000*C1480</f>
        <v>193.63266000000002</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1883220.4000000001</v>
      </c>
      <c r="D1481" s="1">
        <v>0</v>
      </c>
      <c r="E1481" s="1">
        <v>0</v>
      </c>
      <c r="F1481" s="1">
        <v>0</v>
      </c>
      <c r="G1481" s="2">
        <f t="shared" si="34"/>
        <v>3766.4408000000003</v>
      </c>
      <c r="H1481" s="2">
        <f t="shared" si="35"/>
        <v>0.40000000013969839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1558557.4700000002</v>
      </c>
      <c r="D1483" s="1">
        <v>0</v>
      </c>
      <c r="E1483" s="1">
        <v>0</v>
      </c>
      <c r="F1483" s="1">
        <v>0</v>
      </c>
      <c r="G1483" s="2">
        <f t="shared" si="34"/>
        <v>6234.2298800000008</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211546.57</v>
      </c>
      <c r="D1484" s="1">
        <v>0</v>
      </c>
      <c r="E1484" s="1">
        <v>0</v>
      </c>
      <c r="F1484" s="1">
        <v>0</v>
      </c>
      <c r="G1484" s="2">
        <f t="shared" si="34"/>
        <v>1057.7328500000001</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885164.54</v>
      </c>
      <c r="D1485" s="1">
        <v>0</v>
      </c>
      <c r="E1485" s="1">
        <v>0</v>
      </c>
      <c r="F1485" s="1">
        <v>0</v>
      </c>
      <c r="G1485" s="2">
        <f t="shared" si="34"/>
        <v>5310.9872400000004</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9474.36</v>
      </c>
      <c r="D1486" s="1">
        <v>0</v>
      </c>
      <c r="E1486" s="1">
        <v>0</v>
      </c>
      <c r="F1486" s="1">
        <v>0</v>
      </c>
      <c r="G1486" s="2">
        <f t="shared" si="34"/>
        <v>66.320520000000002</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144002.91</v>
      </c>
      <c r="D1489" s="1">
        <v>0</v>
      </c>
      <c r="E1489" s="1">
        <v>0</v>
      </c>
      <c r="F1489" s="1">
        <v>0</v>
      </c>
      <c r="G1489" s="2">
        <f t="shared" si="34"/>
        <v>1440.0291</v>
      </c>
      <c r="H1489" s="2">
        <f t="shared" si="35"/>
        <v>8.999999999650754E-2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165429.09</v>
      </c>
      <c r="D1490" s="1">
        <v>0</v>
      </c>
      <c r="E1490" s="1">
        <v>0</v>
      </c>
      <c r="F1490" s="1">
        <v>0</v>
      </c>
      <c r="G1490" s="2">
        <f t="shared" si="34"/>
        <v>1819.7199899999998</v>
      </c>
      <c r="H1490" s="2">
        <f t="shared" si="35"/>
        <v>8.999999999650754E-2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142940</v>
      </c>
      <c r="D1491" s="1">
        <v>0</v>
      </c>
      <c r="E1491" s="1">
        <v>0</v>
      </c>
      <c r="F1491" s="1">
        <v>0</v>
      </c>
      <c r="G1491" s="2">
        <f t="shared" si="34"/>
        <v>1715.28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324662.93</v>
      </c>
      <c r="D1492" s="1">
        <v>0</v>
      </c>
      <c r="E1492" s="1">
        <v>0</v>
      </c>
      <c r="F1492" s="1">
        <v>0</v>
      </c>
      <c r="G1492" s="2">
        <f t="shared" si="34"/>
        <v>4220.6180899999999</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1950985.8099999998</v>
      </c>
      <c r="D1499" s="1">
        <v>0</v>
      </c>
      <c r="E1499" s="1">
        <v>0</v>
      </c>
      <c r="F1499" s="1">
        <v>0</v>
      </c>
      <c r="G1499" s="2">
        <f t="shared" si="34"/>
        <v>39019.716199999995</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1526551.8399999999</v>
      </c>
      <c r="D1501" s="1">
        <v>0</v>
      </c>
      <c r="E1501" s="1">
        <v>0</v>
      </c>
      <c r="F1501" s="1">
        <v>0</v>
      </c>
      <c r="G1501" s="2">
        <f t="shared" si="34"/>
        <v>33584.140479999995</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206987.93</v>
      </c>
      <c r="D1502" s="1">
        <v>0</v>
      </c>
      <c r="E1502" s="1">
        <v>0</v>
      </c>
      <c r="F1502" s="1">
        <v>0</v>
      </c>
      <c r="G1502" s="2">
        <f t="shared" si="34"/>
        <v>4760.7223899999999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856713.45</v>
      </c>
      <c r="D1503" s="1">
        <v>0</v>
      </c>
      <c r="E1503" s="1">
        <v>0</v>
      </c>
      <c r="F1503" s="1">
        <v>0</v>
      </c>
      <c r="G1503" s="2">
        <f t="shared" si="34"/>
        <v>20561.122800000001</v>
      </c>
      <c r="H1503" s="2">
        <f t="shared" si="35"/>
        <v>0.44999999995343387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9023.4599999999991</v>
      </c>
      <c r="D1504" s="1">
        <v>0</v>
      </c>
      <c r="E1504" s="1">
        <v>0</v>
      </c>
      <c r="F1504" s="1">
        <v>0</v>
      </c>
      <c r="G1504" s="2">
        <f t="shared" si="34"/>
        <v>225.5865</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144182.91</v>
      </c>
      <c r="D1507" s="1">
        <v>0</v>
      </c>
      <c r="E1507" s="1">
        <v>0</v>
      </c>
      <c r="F1507" s="1">
        <v>0</v>
      </c>
      <c r="G1507" s="2">
        <f t="shared" si="34"/>
        <v>4037.1214800000002</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165429.09</v>
      </c>
      <c r="D1508" s="1">
        <v>0</v>
      </c>
      <c r="E1508" s="1">
        <v>0</v>
      </c>
      <c r="F1508" s="1">
        <v>0</v>
      </c>
      <c r="G1508" s="2">
        <f t="shared" si="34"/>
        <v>4797.4436100000003</v>
      </c>
      <c r="H1508" s="2">
        <f t="shared" si="35"/>
        <v>8.999999999650754E-2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144215</v>
      </c>
      <c r="D1509" s="1">
        <v>0</v>
      </c>
      <c r="E1509" s="1">
        <v>0</v>
      </c>
      <c r="F1509" s="1">
        <v>0</v>
      </c>
      <c r="G1509" s="2">
        <f t="shared" si="34"/>
        <v>4326.45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324662.93</v>
      </c>
      <c r="D1510" s="1">
        <v>0</v>
      </c>
      <c r="E1510" s="1">
        <v>0</v>
      </c>
      <c r="F1510" s="1">
        <v>0</v>
      </c>
      <c r="G1510" s="2">
        <f t="shared" si="34"/>
        <v>10064.55083</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99771.04</v>
      </c>
      <c r="D1511" s="1">
        <v>0</v>
      </c>
      <c r="E1511" s="1">
        <v>0</v>
      </c>
      <c r="F1511" s="1">
        <v>0</v>
      </c>
      <c r="G1511" s="2">
        <f t="shared" si="34"/>
        <v>3192.67328</v>
      </c>
      <c r="H1511" s="2">
        <f t="shared" si="35"/>
        <v>3.9999999993597157E-2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99771.04</v>
      </c>
      <c r="D1515" s="1">
        <v>0</v>
      </c>
      <c r="E1515" s="1">
        <v>0</v>
      </c>
      <c r="F1515" s="1">
        <v>0</v>
      </c>
      <c r="G1515" s="2">
        <f t="shared" si="34"/>
        <v>3591.7574399999994</v>
      </c>
      <c r="H1515" s="2">
        <f t="shared" si="35"/>
        <v>3.9999999993597157E-2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125867.25000000023</v>
      </c>
      <c r="D1517" s="1">
        <v>0</v>
      </c>
      <c r="E1517" s="1">
        <v>0</v>
      </c>
      <c r="F1517" s="1">
        <v>0</v>
      </c>
      <c r="G1517" s="2">
        <f t="shared" si="34"/>
        <v>4782.9555000000091</v>
      </c>
      <c r="H1517" s="2">
        <f t="shared" si="35"/>
        <v>0.25000000023283064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12516.720000000001</v>
      </c>
      <c r="D1518" s="1">
        <v>0</v>
      </c>
      <c r="E1518" s="1">
        <v>0</v>
      </c>
      <c r="F1518" s="1">
        <v>0</v>
      </c>
      <c r="G1518" s="2">
        <f t="shared" si="34"/>
        <v>488.15208000000007</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9630.0300000000007</v>
      </c>
      <c r="D1524" s="1">
        <v>0</v>
      </c>
      <c r="E1524" s="1">
        <v>0</v>
      </c>
      <c r="F1524" s="1">
        <v>0</v>
      </c>
      <c r="G1524" s="2">
        <f t="shared" si="34"/>
        <v>433.35135000000002</v>
      </c>
      <c r="H1524" s="2">
        <f t="shared" si="35"/>
        <v>3.0000000000654836E-2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8552.1200000000008</v>
      </c>
      <c r="D1530" s="1">
        <v>0</v>
      </c>
      <c r="E1530" s="1">
        <v>0</v>
      </c>
      <c r="F1530" s="1">
        <v>0</v>
      </c>
      <c r="G1530" s="2">
        <f t="shared" si="34"/>
        <v>436.15812</v>
      </c>
      <c r="H1530" s="2">
        <f t="shared" si="35"/>
        <v>0.12000000000080036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8552.1200000000008</v>
      </c>
      <c r="D1534" s="1">
        <v>0</v>
      </c>
      <c r="E1534" s="1">
        <v>0</v>
      </c>
      <c r="F1534" s="1">
        <v>0</v>
      </c>
      <c r="G1534" s="2">
        <f t="shared" si="34"/>
        <v>470.36660000000006</v>
      </c>
      <c r="H1534" s="2">
        <f t="shared" si="35"/>
        <v>0.12000000000080036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1077.9100000000001</v>
      </c>
      <c r="D1560" s="1">
        <v>0</v>
      </c>
      <c r="E1560" s="1">
        <v>0</v>
      </c>
      <c r="F1560" s="1">
        <v>0</v>
      </c>
      <c r="G1560" s="2">
        <f t="shared" si="34"/>
        <v>87.310710000000014</v>
      </c>
      <c r="H1560" s="2">
        <f t="shared" si="35"/>
        <v>8.9999999999918145E-2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1077.9100000000001</v>
      </c>
      <c r="D1564" s="1">
        <v>0</v>
      </c>
      <c r="E1564" s="1">
        <v>0</v>
      </c>
      <c r="F1564" s="1">
        <v>0</v>
      </c>
      <c r="G1564" s="2">
        <f t="shared" si="34"/>
        <v>91.622350000000012</v>
      </c>
      <c r="H1564" s="2">
        <f t="shared" si="35"/>
        <v>8.9999999999918145E-2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2886.69</v>
      </c>
      <c r="D1565" s="1">
        <v>0</v>
      </c>
      <c r="E1565" s="1">
        <v>0</v>
      </c>
      <c r="F1565" s="1">
        <v>0</v>
      </c>
      <c r="G1565" s="2">
        <f t="shared" si="34"/>
        <v>248.25533999999999</v>
      </c>
      <c r="H1565" s="2">
        <f t="shared" si="35"/>
        <v>0.30999999999994543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2886.69</v>
      </c>
      <c r="D1569" s="1">
        <v>0</v>
      </c>
      <c r="E1569" s="1">
        <v>0</v>
      </c>
      <c r="F1569" s="1">
        <v>0</v>
      </c>
      <c r="G1569" s="2">
        <f t="shared" si="34"/>
        <v>259.8021</v>
      </c>
      <c r="H1569" s="2">
        <f t="shared" si="35"/>
        <v>0.30999999999994543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113350.53</v>
      </c>
      <c r="D1576" s="1">
        <v>0</v>
      </c>
      <c r="E1576" s="1">
        <v>0</v>
      </c>
      <c r="F1576" s="1">
        <v>0</v>
      </c>
      <c r="G1576" s="2">
        <f t="shared" si="34"/>
        <v>10995.001410000001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76022.14</v>
      </c>
      <c r="D1578" s="1">
        <v>0</v>
      </c>
      <c r="E1578" s="1">
        <v>0</v>
      </c>
      <c r="F1578" s="1">
        <v>0</v>
      </c>
      <c r="G1578" s="2">
        <f t="shared" si="34"/>
        <v>7526.1918599999999</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37328.39</v>
      </c>
      <c r="D1580" s="13">
        <v>0</v>
      </c>
      <c r="E1580" s="13">
        <v>0</v>
      </c>
      <c r="F1580" s="13">
        <v>0</v>
      </c>
      <c r="G1580" s="14">
        <f t="shared" si="34"/>
        <v>3770.1673900000001</v>
      </c>
      <c r="H1580" s="14">
        <f t="shared" si="35"/>
        <v>0.38999999999941792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35222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1975985.8300000003</v>
      </c>
      <c r="I16" s="170">
        <f>'PR-RAS'!E6</f>
        <v>2411900.2300000004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1540302.78</v>
      </c>
      <c r="I17" s="170">
        <f>'PR-RAS'!E151</f>
        <v>1807656.1099999999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3243.6300000006449</v>
      </c>
      <c r="I18" s="170">
        <f>'PR-RAS'!E645</f>
        <v>188264.02000000089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5442146.9100000001</v>
      </c>
      <c r="I20" s="173">
        <f>BILANCA!E7</f>
        <v>5532740.1399999978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594015.48</v>
      </c>
      <c r="I21" s="175">
        <f>BILANCA!E68</f>
        <v>940183.6100000001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193632.66</v>
      </c>
      <c r="I22" s="175">
        <f>BILANCA!E176</f>
        <v>125867.24999999999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5842529.7300000004</v>
      </c>
      <c r="I23" s="177">
        <f>BILANCA!E237</f>
        <v>6347056.4999999991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322504.08</v>
      </c>
      <c r="I24" s="173">
        <f>'RAS-funkcijski'!E5</f>
        <v>424161.55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274399.93</v>
      </c>
      <c r="I25" s="175">
        <f>'RAS-funkcijski'!E35</f>
        <v>272209.62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27987.72</v>
      </c>
      <c r="I27" s="175">
        <f>'RAS-funkcijski'!E114</f>
        <v>27278.78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1742188.32</v>
      </c>
      <c r="I28" s="179">
        <f>'RAS-funkcijski'!E141</f>
        <v>1937117.86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193632.66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125867.25000000023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12516.720000000001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113350.53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1975985.8300000003</v>
      </c>
      <c r="E6" s="51">
        <f>E7+E44+E50+E82+E106+E124+E133+E139</f>
        <v>2411900.2300000004</v>
      </c>
      <c r="F6" s="52">
        <f t="shared" ref="F6:F131" si="0">IF(D6&lt;&gt;0,IF(E6/D6&gt;=100,"&gt;&gt;100",E6/D6*100),"-")</f>
        <v>122.06060354187865</v>
      </c>
    </row>
    <row r="7" spans="1:25" ht="12.75" customHeight="1" x14ac:dyDescent="0.2">
      <c r="A7" s="53">
        <v>61</v>
      </c>
      <c r="B7" s="294" t="s">
        <v>60</v>
      </c>
      <c r="C7" s="50" t="s">
        <v>61</v>
      </c>
      <c r="D7" s="51">
        <f t="shared" ref="D7:E7" si="1">D8+D17+D23+D29+D37+D40</f>
        <v>1044858.1400000001</v>
      </c>
      <c r="E7" s="51">
        <f t="shared" si="1"/>
        <v>1195079.58</v>
      </c>
      <c r="F7" s="52">
        <f t="shared" si="0"/>
        <v>114.37720913960625</v>
      </c>
    </row>
    <row r="8" spans="1:25" ht="12.75" customHeight="1" x14ac:dyDescent="0.2">
      <c r="A8" s="53">
        <v>611</v>
      </c>
      <c r="B8" s="85" t="s">
        <v>62</v>
      </c>
      <c r="C8" s="50" t="s">
        <v>63</v>
      </c>
      <c r="D8" s="51">
        <f t="shared" ref="D8:E8" si="2">SUM(D9:D14)-D15-D16</f>
        <v>733199.20000000007</v>
      </c>
      <c r="E8" s="51">
        <f t="shared" si="2"/>
        <v>935534.44000000006</v>
      </c>
      <c r="F8" s="52">
        <f t="shared" si="0"/>
        <v>127.59621668981636</v>
      </c>
    </row>
    <row r="9" spans="1:25" ht="12.75" customHeight="1" x14ac:dyDescent="0.2">
      <c r="A9" s="53">
        <v>6111</v>
      </c>
      <c r="B9" s="85" t="s">
        <v>64</v>
      </c>
      <c r="C9" s="50" t="s">
        <v>65</v>
      </c>
      <c r="D9" s="242">
        <v>526751.16</v>
      </c>
      <c r="E9" s="242">
        <v>712846.9</v>
      </c>
      <c r="F9" s="52">
        <f t="shared" si="0"/>
        <v>135.32896633772955</v>
      </c>
    </row>
    <row r="10" spans="1:25" ht="12.75" customHeight="1" x14ac:dyDescent="0.2">
      <c r="A10" s="53">
        <v>6112</v>
      </c>
      <c r="B10" s="85" t="s">
        <v>66</v>
      </c>
      <c r="C10" s="50" t="s">
        <v>67</v>
      </c>
      <c r="D10" s="242">
        <v>89372.23</v>
      </c>
      <c r="E10" s="242">
        <v>99343.05</v>
      </c>
      <c r="F10" s="52">
        <f t="shared" si="0"/>
        <v>111.15650801149306</v>
      </c>
    </row>
    <row r="11" spans="1:25" ht="12.75" customHeight="1" x14ac:dyDescent="0.2">
      <c r="A11" s="53">
        <v>6113</v>
      </c>
      <c r="B11" s="85" t="s">
        <v>68</v>
      </c>
      <c r="C11" s="50" t="s">
        <v>69</v>
      </c>
      <c r="D11" s="242">
        <v>65475.77</v>
      </c>
      <c r="E11" s="242">
        <v>80489.960000000006</v>
      </c>
      <c r="F11" s="52">
        <f t="shared" si="0"/>
        <v>122.93091016722677</v>
      </c>
    </row>
    <row r="12" spans="1:25" ht="12.75" customHeight="1" x14ac:dyDescent="0.2">
      <c r="A12" s="53">
        <v>6114</v>
      </c>
      <c r="B12" s="85" t="s">
        <v>70</v>
      </c>
      <c r="C12" s="50" t="s">
        <v>71</v>
      </c>
      <c r="D12" s="242">
        <v>63238.61</v>
      </c>
      <c r="E12" s="242">
        <v>45412.61</v>
      </c>
      <c r="F12" s="52">
        <f t="shared" si="0"/>
        <v>71.811524636610443</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11638.57</v>
      </c>
      <c r="E15" s="242">
        <v>2558.08</v>
      </c>
      <c r="F15" s="52">
        <f t="shared" si="0"/>
        <v>21.97933251249939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276575.64999999997</v>
      </c>
      <c r="E23" s="51">
        <f t="shared" si="4"/>
        <v>216178.49</v>
      </c>
      <c r="F23" s="52">
        <f t="shared" si="0"/>
        <v>78.162517199182219</v>
      </c>
    </row>
    <row r="24" spans="1:6" ht="12.75" customHeight="1" x14ac:dyDescent="0.2">
      <c r="A24" s="53">
        <v>6131</v>
      </c>
      <c r="B24" s="85" t="s">
        <v>94</v>
      </c>
      <c r="C24" s="50" t="s">
        <v>95</v>
      </c>
      <c r="D24" s="242">
        <v>11999.1</v>
      </c>
      <c r="E24" s="242">
        <v>19294.03</v>
      </c>
      <c r="F24" s="52">
        <f t="shared" si="0"/>
        <v>160.79564300655881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264576.55</v>
      </c>
      <c r="E27" s="242">
        <v>196884.46</v>
      </c>
      <c r="F27" s="52">
        <f t="shared" si="0"/>
        <v>74.414932086762789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35083.29</v>
      </c>
      <c r="E29" s="51">
        <f t="shared" si="5"/>
        <v>43366.65</v>
      </c>
      <c r="F29" s="52">
        <f t="shared" si="0"/>
        <v>123.61055647859706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35083.29</v>
      </c>
      <c r="E31" s="242">
        <v>43366.65</v>
      </c>
      <c r="F31" s="52">
        <f t="shared" si="0"/>
        <v>123.61055647859706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387701.09</v>
      </c>
      <c r="E50" s="51">
        <f>E51+E54+E59+E62+E65+E68+E71+E74+E77</f>
        <v>587320.66</v>
      </c>
      <c r="F50" s="52">
        <f t="shared" si="0"/>
        <v>151.48800845517354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215290.76</v>
      </c>
      <c r="E59" s="51">
        <f t="shared" si="12"/>
        <v>353652.32</v>
      </c>
      <c r="F59" s="52">
        <f t="shared" si="0"/>
        <v>164.26730064959591</v>
      </c>
    </row>
    <row r="60" spans="1:6" ht="24" x14ac:dyDescent="0.2">
      <c r="A60" s="53">
        <v>6331</v>
      </c>
      <c r="B60" s="86" t="s">
        <v>166</v>
      </c>
      <c r="C60" s="50" t="s">
        <v>167</v>
      </c>
      <c r="D60" s="242">
        <v>13296.78</v>
      </c>
      <c r="E60" s="242">
        <v>28116.799999999999</v>
      </c>
      <c r="F60" s="52">
        <f t="shared" si="0"/>
        <v>211.45570581749865</v>
      </c>
    </row>
    <row r="61" spans="1:6" ht="24" x14ac:dyDescent="0.2">
      <c r="A61" s="53">
        <v>6332</v>
      </c>
      <c r="B61" s="86" t="s">
        <v>168</v>
      </c>
      <c r="C61" s="50" t="s">
        <v>169</v>
      </c>
      <c r="D61" s="242">
        <v>201993.98</v>
      </c>
      <c r="E61" s="242">
        <v>325535.52</v>
      </c>
      <c r="F61" s="52">
        <f t="shared" si="0"/>
        <v>161.16100093676062</v>
      </c>
    </row>
    <row r="62" spans="1:6" ht="12.75" customHeight="1" x14ac:dyDescent="0.2">
      <c r="A62" s="53">
        <v>634</v>
      </c>
      <c r="B62" s="85" t="s">
        <v>170</v>
      </c>
      <c r="C62" s="50" t="s">
        <v>171</v>
      </c>
      <c r="D62" s="51">
        <f t="shared" ref="D62:E62" si="13">SUM(D63:D64)</f>
        <v>162353.18</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162353.18</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10057.15</v>
      </c>
      <c r="E74" s="51">
        <f t="shared" si="17"/>
        <v>233668.34</v>
      </c>
      <c r="F74" s="52">
        <f t="shared" si="0"/>
        <v>2323.4051396270315</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10057.15</v>
      </c>
      <c r="E76" s="242">
        <v>233668.34</v>
      </c>
      <c r="F76" s="52">
        <f t="shared" si="0"/>
        <v>2323.4051396270315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241585.83</v>
      </c>
      <c r="E82" s="51">
        <f t="shared" si="19"/>
        <v>262724.31</v>
      </c>
      <c r="F82" s="52">
        <f t="shared" si="0"/>
        <v>108.74988404742116</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241585.83</v>
      </c>
      <c r="E91" s="51">
        <f t="shared" si="21"/>
        <v>262724.31</v>
      </c>
      <c r="F91" s="52">
        <f t="shared" si="0"/>
        <v>108.74988404742116</v>
      </c>
    </row>
    <row r="92" spans="1:6" ht="12.75" customHeight="1" x14ac:dyDescent="0.2">
      <c r="A92" s="53">
        <v>6421</v>
      </c>
      <c r="B92" s="85" t="s">
        <v>230</v>
      </c>
      <c r="C92" s="50" t="s">
        <v>231</v>
      </c>
      <c r="D92" s="242">
        <v>186739.97</v>
      </c>
      <c r="E92" s="242">
        <v>223418.42</v>
      </c>
      <c r="F92" s="52">
        <f t="shared" si="0"/>
        <v>119.64145651303252</v>
      </c>
    </row>
    <row r="93" spans="1:6" ht="12.75" customHeight="1" x14ac:dyDescent="0.2">
      <c r="A93" s="53">
        <v>6422</v>
      </c>
      <c r="B93" s="85" t="s">
        <v>232</v>
      </c>
      <c r="C93" s="50" t="s">
        <v>233</v>
      </c>
      <c r="D93" s="242">
        <v>14585.05</v>
      </c>
      <c r="E93" s="242">
        <v>11532.59</v>
      </c>
      <c r="F93" s="52">
        <f t="shared" si="0"/>
        <v>79.071309320160026</v>
      </c>
    </row>
    <row r="94" spans="1:6" ht="12.75" customHeight="1" x14ac:dyDescent="0.2">
      <c r="A94" s="53">
        <v>6423</v>
      </c>
      <c r="B94" s="85" t="s">
        <v>234</v>
      </c>
      <c r="C94" s="50" t="s">
        <v>235</v>
      </c>
      <c r="D94" s="242">
        <v>39996.32</v>
      </c>
      <c r="E94" s="242">
        <v>27340.43</v>
      </c>
      <c r="F94" s="52">
        <f t="shared" si="0"/>
        <v>68.357363877476729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264.49</v>
      </c>
      <c r="E97" s="242">
        <v>432.87</v>
      </c>
      <c r="F97" s="52">
        <f t="shared" si="0"/>
        <v>163.66214223600136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295892.77</v>
      </c>
      <c r="E106" s="51">
        <f t="shared" si="23"/>
        <v>366625.68000000005</v>
      </c>
      <c r="F106" s="52">
        <f t="shared" si="0"/>
        <v>123.90491325624484</v>
      </c>
    </row>
    <row r="107" spans="1:6" ht="12.75" customHeight="1" x14ac:dyDescent="0.2">
      <c r="A107" s="53">
        <v>651</v>
      </c>
      <c r="B107" s="85" t="s">
        <v>260</v>
      </c>
      <c r="C107" s="50" t="s">
        <v>261</v>
      </c>
      <c r="D107" s="51">
        <f t="shared" ref="D107:E107" si="24">SUM(D108:D111)</f>
        <v>70640.22</v>
      </c>
      <c r="E107" s="51">
        <f t="shared" si="24"/>
        <v>87920.430000000008</v>
      </c>
      <c r="F107" s="52">
        <f t="shared" si="0"/>
        <v>124.46228225223534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211.41</v>
      </c>
      <c r="E110" s="242">
        <v>8.16</v>
      </c>
      <c r="F110" s="52">
        <f t="shared" si="0"/>
        <v>3.8597984958138216</v>
      </c>
    </row>
    <row r="111" spans="1:6" ht="12.75" customHeight="1" x14ac:dyDescent="0.2">
      <c r="A111" s="53">
        <v>6514</v>
      </c>
      <c r="B111" s="85" t="s">
        <v>268</v>
      </c>
      <c r="C111" s="50" t="s">
        <v>269</v>
      </c>
      <c r="D111" s="242">
        <v>70428.81</v>
      </c>
      <c r="E111" s="242">
        <v>87912.27</v>
      </c>
      <c r="F111" s="52">
        <f t="shared" si="0"/>
        <v>124.82430130510511</v>
      </c>
    </row>
    <row r="112" spans="1:6" ht="12.75" customHeight="1" x14ac:dyDescent="0.2">
      <c r="A112" s="53">
        <v>652</v>
      </c>
      <c r="B112" s="85" t="s">
        <v>270</v>
      </c>
      <c r="C112" s="50" t="s">
        <v>271</v>
      </c>
      <c r="D112" s="51">
        <f t="shared" ref="D112:E112" si="25">SUM(D113:D119)</f>
        <v>11437.74</v>
      </c>
      <c r="E112" s="51">
        <f t="shared" si="25"/>
        <v>91588.78</v>
      </c>
      <c r="F112" s="52">
        <f t="shared" si="0"/>
        <v>800.75941575870752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41.51</v>
      </c>
      <c r="E114" s="242">
        <v>597.95000000000005</v>
      </c>
      <c r="F114" s="52">
        <f t="shared" si="0"/>
        <v>1440.4962659600099</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11396.23</v>
      </c>
      <c r="E117" s="242">
        <v>90990.83</v>
      </c>
      <c r="F117" s="52">
        <f t="shared" si="0"/>
        <v>798.42921738153768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213814.81</v>
      </c>
      <c r="E120" s="51">
        <f t="shared" si="26"/>
        <v>187116.47</v>
      </c>
      <c r="F120" s="52">
        <f t="shared" si="0"/>
        <v>87.513334553392255</v>
      </c>
    </row>
    <row r="121" spans="1:6" ht="12.75" customHeight="1" x14ac:dyDescent="0.2">
      <c r="A121" s="53">
        <v>6531</v>
      </c>
      <c r="B121" s="85" t="s">
        <v>288</v>
      </c>
      <c r="C121" s="50" t="s">
        <v>289</v>
      </c>
      <c r="D121" s="242">
        <v>103690.77</v>
      </c>
      <c r="E121" s="242">
        <v>61424.77</v>
      </c>
      <c r="F121" s="52">
        <f t="shared" si="0"/>
        <v>59.238416302627506</v>
      </c>
    </row>
    <row r="122" spans="1:6" ht="12.75" customHeight="1" x14ac:dyDescent="0.2">
      <c r="A122" s="53">
        <v>6532</v>
      </c>
      <c r="B122" s="85" t="s">
        <v>290</v>
      </c>
      <c r="C122" s="50" t="s">
        <v>291</v>
      </c>
      <c r="D122" s="242">
        <v>110124.04</v>
      </c>
      <c r="E122" s="242">
        <v>125691.7</v>
      </c>
      <c r="F122" s="52">
        <f t="shared" si="0"/>
        <v>114.13647737587542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300</v>
      </c>
      <c r="E124" s="51">
        <f t="shared" si="27"/>
        <v>150</v>
      </c>
      <c r="F124" s="52">
        <f t="shared" si="0"/>
        <v>50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300</v>
      </c>
      <c r="E128" s="51">
        <f t="shared" si="29"/>
        <v>150</v>
      </c>
      <c r="F128" s="52">
        <f t="shared" si="0"/>
        <v>50</v>
      </c>
    </row>
    <row r="129" spans="1:6" ht="12.75" customHeight="1" x14ac:dyDescent="0.2">
      <c r="A129" s="53">
        <v>6631</v>
      </c>
      <c r="B129" s="86" t="s">
        <v>304</v>
      </c>
      <c r="C129" s="50" t="s">
        <v>305</v>
      </c>
      <c r="D129" s="242">
        <v>300</v>
      </c>
      <c r="E129" s="242">
        <v>150</v>
      </c>
      <c r="F129" s="52">
        <f t="shared" si="0"/>
        <v>50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5648</v>
      </c>
      <c r="E139" s="51">
        <f t="shared" si="33"/>
        <v>0</v>
      </c>
      <c r="F139" s="52">
        <f t="shared" si="31"/>
        <v>0</v>
      </c>
    </row>
    <row r="140" spans="1:6" ht="12.75" customHeight="1" x14ac:dyDescent="0.2">
      <c r="A140" s="53">
        <v>681</v>
      </c>
      <c r="B140" s="85" t="s">
        <v>326</v>
      </c>
      <c r="C140" s="50" t="s">
        <v>327</v>
      </c>
      <c r="D140" s="51">
        <f t="shared" ref="D140:E140" si="34">SUM(D141:D149)</f>
        <v>5648</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5648</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1540302.78</v>
      </c>
      <c r="E151" s="51">
        <f t="shared" si="35"/>
        <v>1807656.1099999999</v>
      </c>
      <c r="F151" s="52">
        <f t="shared" si="31"/>
        <v>117.35719323963045</v>
      </c>
    </row>
    <row r="152" spans="1:6" ht="12.75" customHeight="1" x14ac:dyDescent="0.2">
      <c r="A152" s="53">
        <v>31</v>
      </c>
      <c r="B152" s="85" t="s">
        <v>349</v>
      </c>
      <c r="C152" s="50" t="s">
        <v>350</v>
      </c>
      <c r="D152" s="51">
        <f t="shared" ref="D152:E152" si="36">D153+D158+D159</f>
        <v>191327.16999999998</v>
      </c>
      <c r="E152" s="51">
        <f t="shared" si="36"/>
        <v>211546.57</v>
      </c>
      <c r="F152" s="52">
        <f t="shared" si="31"/>
        <v>110.56797108324972</v>
      </c>
    </row>
    <row r="153" spans="1:6" ht="12.75" customHeight="1" x14ac:dyDescent="0.2">
      <c r="A153" s="53">
        <v>311</v>
      </c>
      <c r="B153" s="85" t="s">
        <v>351</v>
      </c>
      <c r="C153" s="50" t="s">
        <v>352</v>
      </c>
      <c r="D153" s="51">
        <f t="shared" ref="D153:E153" si="37">SUM(D154:D157)</f>
        <v>155722.10999999999</v>
      </c>
      <c r="E153" s="51">
        <f t="shared" si="37"/>
        <v>165748.07999999999</v>
      </c>
      <c r="F153" s="52">
        <f t="shared" si="31"/>
        <v>106.4383728168081</v>
      </c>
    </row>
    <row r="154" spans="1:6" ht="12.75" customHeight="1" x14ac:dyDescent="0.2">
      <c r="A154" s="53">
        <v>3111</v>
      </c>
      <c r="B154" s="85" t="s">
        <v>353</v>
      </c>
      <c r="C154" s="50" t="s">
        <v>354</v>
      </c>
      <c r="D154" s="242">
        <v>155722.10999999999</v>
      </c>
      <c r="E154" s="242">
        <v>165748.07999999999</v>
      </c>
      <c r="F154" s="52">
        <f t="shared" si="31"/>
        <v>106.4383728168081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9910.92</v>
      </c>
      <c r="E158" s="242">
        <v>18450.11</v>
      </c>
      <c r="F158" s="52">
        <f t="shared" si="31"/>
        <v>186.15940800652211</v>
      </c>
    </row>
    <row r="159" spans="1:6" ht="12.75" customHeight="1" x14ac:dyDescent="0.2">
      <c r="A159" s="53">
        <v>313</v>
      </c>
      <c r="B159" s="85" t="s">
        <v>363</v>
      </c>
      <c r="C159" s="50" t="s">
        <v>364</v>
      </c>
      <c r="D159" s="51">
        <f t="shared" ref="D159:E159" si="38">SUM(D160:D162)</f>
        <v>25694.14</v>
      </c>
      <c r="E159" s="51">
        <f t="shared" si="38"/>
        <v>27348.38</v>
      </c>
      <c r="F159" s="52">
        <f t="shared" si="31"/>
        <v>106.43819952720736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25694.14</v>
      </c>
      <c r="E161" s="242">
        <v>27348.38</v>
      </c>
      <c r="F161" s="52">
        <f t="shared" si="31"/>
        <v>106.43819952720736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851370.43</v>
      </c>
      <c r="E163" s="51">
        <f t="shared" si="39"/>
        <v>885018.48</v>
      </c>
      <c r="F163" s="52">
        <f t="shared" si="31"/>
        <v>103.95222206625145</v>
      </c>
    </row>
    <row r="164" spans="1:6" ht="12.75" customHeight="1" x14ac:dyDescent="0.2">
      <c r="A164" s="53">
        <v>321</v>
      </c>
      <c r="B164" s="85" t="s">
        <v>372</v>
      </c>
      <c r="C164" s="50" t="s">
        <v>373</v>
      </c>
      <c r="D164" s="51">
        <f t="shared" ref="D164:E164" si="40">SUM(D165:D168)</f>
        <v>13409.84</v>
      </c>
      <c r="E164" s="51">
        <f t="shared" si="40"/>
        <v>11650.249999999998</v>
      </c>
      <c r="F164" s="52">
        <f t="shared" si="31"/>
        <v>86.878366930552474</v>
      </c>
    </row>
    <row r="165" spans="1:6" ht="12.75" customHeight="1" x14ac:dyDescent="0.2">
      <c r="A165" s="53">
        <v>3211</v>
      </c>
      <c r="B165" s="85" t="s">
        <v>374</v>
      </c>
      <c r="C165" s="50" t="s">
        <v>375</v>
      </c>
      <c r="D165" s="242">
        <v>4885.3900000000003</v>
      </c>
      <c r="E165" s="242">
        <v>8305.89</v>
      </c>
      <c r="F165" s="52">
        <f t="shared" si="31"/>
        <v>170.01488110468148</v>
      </c>
    </row>
    <row r="166" spans="1:6" ht="12.75" customHeight="1" x14ac:dyDescent="0.2">
      <c r="A166" s="53">
        <v>3212</v>
      </c>
      <c r="B166" s="85" t="s">
        <v>376</v>
      </c>
      <c r="C166" s="50" t="s">
        <v>377</v>
      </c>
      <c r="D166" s="242">
        <v>4389.46</v>
      </c>
      <c r="E166" s="242">
        <v>1463.46</v>
      </c>
      <c r="F166" s="52">
        <f t="shared" si="31"/>
        <v>33.34031976598488</v>
      </c>
    </row>
    <row r="167" spans="1:6" ht="12.75" customHeight="1" x14ac:dyDescent="0.2">
      <c r="A167" s="53">
        <v>3213</v>
      </c>
      <c r="B167" s="85" t="s">
        <v>378</v>
      </c>
      <c r="C167" s="50" t="s">
        <v>379</v>
      </c>
      <c r="D167" s="242">
        <v>1509.66</v>
      </c>
      <c r="E167" s="242">
        <v>653.9</v>
      </c>
      <c r="F167" s="52">
        <f t="shared" si="31"/>
        <v>43.314388670296623</v>
      </c>
    </row>
    <row r="168" spans="1:6" ht="12.75" customHeight="1" x14ac:dyDescent="0.2">
      <c r="A168" s="53">
        <v>3214</v>
      </c>
      <c r="B168" s="85" t="s">
        <v>380</v>
      </c>
      <c r="C168" s="50" t="s">
        <v>381</v>
      </c>
      <c r="D168" s="242">
        <v>2625.33</v>
      </c>
      <c r="E168" s="242">
        <v>1227</v>
      </c>
      <c r="F168" s="52">
        <f t="shared" si="31"/>
        <v>46.736981636594258</v>
      </c>
    </row>
    <row r="169" spans="1:6" ht="12.75" customHeight="1" x14ac:dyDescent="0.2">
      <c r="A169" s="53">
        <v>322</v>
      </c>
      <c r="B169" s="85" t="s">
        <v>382</v>
      </c>
      <c r="C169" s="50" t="s">
        <v>383</v>
      </c>
      <c r="D169" s="51">
        <f t="shared" ref="D169:E169" si="41">SUM(D170:D176)</f>
        <v>82029.509999999995</v>
      </c>
      <c r="E169" s="51">
        <f t="shared" si="41"/>
        <v>95766.1</v>
      </c>
      <c r="F169" s="52">
        <f t="shared" si="31"/>
        <v>116.74591253806102</v>
      </c>
    </row>
    <row r="170" spans="1:6" ht="12.75" customHeight="1" x14ac:dyDescent="0.2">
      <c r="A170" s="53">
        <v>3221</v>
      </c>
      <c r="B170" s="85" t="s">
        <v>384</v>
      </c>
      <c r="C170" s="50" t="s">
        <v>385</v>
      </c>
      <c r="D170" s="242">
        <v>4468.68</v>
      </c>
      <c r="E170" s="242">
        <v>4032.4</v>
      </c>
      <c r="F170" s="52">
        <f t="shared" si="31"/>
        <v>90.23693797721026</v>
      </c>
    </row>
    <row r="171" spans="1:6" ht="12.75" customHeight="1" x14ac:dyDescent="0.2">
      <c r="A171" s="53">
        <v>3222</v>
      </c>
      <c r="B171" s="85" t="s">
        <v>386</v>
      </c>
      <c r="C171" s="50" t="s">
        <v>387</v>
      </c>
      <c r="D171" s="242">
        <v>132.94</v>
      </c>
      <c r="E171" s="242">
        <v>478.74</v>
      </c>
      <c r="F171" s="52">
        <f t="shared" si="31"/>
        <v>360.11734617120504</v>
      </c>
    </row>
    <row r="172" spans="1:6" ht="12.75" customHeight="1" x14ac:dyDescent="0.2">
      <c r="A172" s="53">
        <v>3223</v>
      </c>
      <c r="B172" s="85" t="s">
        <v>388</v>
      </c>
      <c r="C172" s="50" t="s">
        <v>389</v>
      </c>
      <c r="D172" s="242">
        <v>68695.850000000006</v>
      </c>
      <c r="E172" s="242">
        <v>64386.81</v>
      </c>
      <c r="F172" s="52">
        <f t="shared" si="31"/>
        <v>93.727364899044105</v>
      </c>
    </row>
    <row r="173" spans="1:6" ht="12.75" customHeight="1" x14ac:dyDescent="0.2">
      <c r="A173" s="53">
        <v>3224</v>
      </c>
      <c r="B173" s="85" t="s">
        <v>390</v>
      </c>
      <c r="C173" s="50" t="s">
        <v>391</v>
      </c>
      <c r="D173" s="242">
        <v>6734.94</v>
      </c>
      <c r="E173" s="242">
        <v>26718.77</v>
      </c>
      <c r="F173" s="52">
        <f t="shared" si="31"/>
        <v>396.71875324798742</v>
      </c>
    </row>
    <row r="174" spans="1:6" ht="12.75" customHeight="1" x14ac:dyDescent="0.2">
      <c r="A174" s="53">
        <v>3225</v>
      </c>
      <c r="B174" s="85" t="s">
        <v>392</v>
      </c>
      <c r="C174" s="50" t="s">
        <v>393</v>
      </c>
      <c r="D174" s="242">
        <v>1706.65</v>
      </c>
      <c r="E174" s="242">
        <v>149.38</v>
      </c>
      <c r="F174" s="52">
        <f t="shared" si="31"/>
        <v>8.7528198517563638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290.45</v>
      </c>
      <c r="E176" s="242"/>
      <c r="F176" s="52">
        <f t="shared" si="31"/>
        <v>0</v>
      </c>
    </row>
    <row r="177" spans="1:6" ht="12.75" customHeight="1" x14ac:dyDescent="0.2">
      <c r="A177" s="53">
        <v>323</v>
      </c>
      <c r="B177" s="85" t="s">
        <v>398</v>
      </c>
      <c r="C177" s="50" t="s">
        <v>399</v>
      </c>
      <c r="D177" s="51">
        <f t="shared" ref="D177:E177" si="42">SUM(D178:D186)</f>
        <v>721022.79</v>
      </c>
      <c r="E177" s="51">
        <f t="shared" si="42"/>
        <v>682314.8</v>
      </c>
      <c r="F177" s="52">
        <f t="shared" si="31"/>
        <v>94.631516432372408</v>
      </c>
    </row>
    <row r="178" spans="1:6" ht="12.75" customHeight="1" x14ac:dyDescent="0.2">
      <c r="A178" s="53">
        <v>3231</v>
      </c>
      <c r="B178" s="85" t="s">
        <v>400</v>
      </c>
      <c r="C178" s="50" t="s">
        <v>401</v>
      </c>
      <c r="D178" s="242">
        <v>11338.17</v>
      </c>
      <c r="E178" s="242">
        <v>11097.97</v>
      </c>
      <c r="F178" s="52">
        <f t="shared" si="31"/>
        <v>97.881492339592711</v>
      </c>
    </row>
    <row r="179" spans="1:6" ht="12.75" customHeight="1" x14ac:dyDescent="0.2">
      <c r="A179" s="53">
        <v>3232</v>
      </c>
      <c r="B179" s="85" t="s">
        <v>402</v>
      </c>
      <c r="C179" s="50" t="s">
        <v>403</v>
      </c>
      <c r="D179" s="242">
        <v>623407.12</v>
      </c>
      <c r="E179" s="242">
        <v>546430.34</v>
      </c>
      <c r="F179" s="52">
        <f t="shared" si="31"/>
        <v>87.652245614390807</v>
      </c>
    </row>
    <row r="180" spans="1:6" ht="12.75" customHeight="1" x14ac:dyDescent="0.2">
      <c r="A180" s="53">
        <v>3233</v>
      </c>
      <c r="B180" s="85" t="s">
        <v>404</v>
      </c>
      <c r="C180" s="50" t="s">
        <v>405</v>
      </c>
      <c r="D180" s="242">
        <v>12013.22</v>
      </c>
      <c r="E180" s="242">
        <v>24271.56</v>
      </c>
      <c r="F180" s="52">
        <f t="shared" si="31"/>
        <v>202.04041880528285</v>
      </c>
    </row>
    <row r="181" spans="1:6" ht="12.75" customHeight="1" x14ac:dyDescent="0.2">
      <c r="A181" s="53">
        <v>3234</v>
      </c>
      <c r="B181" s="85" t="s">
        <v>406</v>
      </c>
      <c r="C181" s="50" t="s">
        <v>407</v>
      </c>
      <c r="D181" s="242">
        <v>8401.09</v>
      </c>
      <c r="E181" s="242">
        <v>11022.81</v>
      </c>
      <c r="F181" s="52">
        <f t="shared" si="31"/>
        <v>131.20690291378855</v>
      </c>
    </row>
    <row r="182" spans="1:6" ht="12.75" customHeight="1" x14ac:dyDescent="0.2">
      <c r="A182" s="53">
        <v>3235</v>
      </c>
      <c r="B182" s="85" t="s">
        <v>408</v>
      </c>
      <c r="C182" s="50" t="s">
        <v>409</v>
      </c>
      <c r="D182" s="242">
        <v>2510.9699999999998</v>
      </c>
      <c r="E182" s="242">
        <v>1529.44</v>
      </c>
      <c r="F182" s="52">
        <f t="shared" si="31"/>
        <v>60.910325491742242</v>
      </c>
    </row>
    <row r="183" spans="1:6" ht="12.75" customHeight="1" x14ac:dyDescent="0.2">
      <c r="A183" s="53">
        <v>3236</v>
      </c>
      <c r="B183" s="85" t="s">
        <v>410</v>
      </c>
      <c r="C183" s="50" t="s">
        <v>411</v>
      </c>
      <c r="D183" s="242">
        <v>6285.04</v>
      </c>
      <c r="E183" s="242">
        <v>3647.39</v>
      </c>
      <c r="F183" s="52">
        <f t="shared" si="31"/>
        <v>58.032884436694118</v>
      </c>
    </row>
    <row r="184" spans="1:6" ht="12.75" customHeight="1" x14ac:dyDescent="0.2">
      <c r="A184" s="53">
        <v>3237</v>
      </c>
      <c r="B184" s="85" t="s">
        <v>412</v>
      </c>
      <c r="C184" s="50" t="s">
        <v>413</v>
      </c>
      <c r="D184" s="242">
        <v>32980.339999999997</v>
      </c>
      <c r="E184" s="242">
        <v>55462.48</v>
      </c>
      <c r="F184" s="52">
        <f t="shared" si="31"/>
        <v>168.16830875606502</v>
      </c>
    </row>
    <row r="185" spans="1:6" ht="12.75" customHeight="1" x14ac:dyDescent="0.2">
      <c r="A185" s="53">
        <v>3238</v>
      </c>
      <c r="B185" s="85" t="s">
        <v>414</v>
      </c>
      <c r="C185" s="50" t="s">
        <v>415</v>
      </c>
      <c r="D185" s="242">
        <v>8147.28</v>
      </c>
      <c r="E185" s="242">
        <v>5414.89</v>
      </c>
      <c r="F185" s="52">
        <f t="shared" si="31"/>
        <v>66.462549464361118</v>
      </c>
    </row>
    <row r="186" spans="1:6" ht="12.75" customHeight="1" x14ac:dyDescent="0.2">
      <c r="A186" s="53">
        <v>3239</v>
      </c>
      <c r="B186" s="85" t="s">
        <v>416</v>
      </c>
      <c r="C186" s="50" t="s">
        <v>417</v>
      </c>
      <c r="D186" s="242">
        <v>15939.56</v>
      </c>
      <c r="E186" s="242">
        <v>23437.919999999998</v>
      </c>
      <c r="F186" s="52">
        <f t="shared" si="31"/>
        <v>147.04245286570017</v>
      </c>
    </row>
    <row r="187" spans="1:6" ht="12.75" customHeight="1" x14ac:dyDescent="0.2">
      <c r="A187" s="53">
        <v>324</v>
      </c>
      <c r="B187" s="85" t="s">
        <v>418</v>
      </c>
      <c r="C187" s="50" t="s">
        <v>419</v>
      </c>
      <c r="D187" s="242">
        <v>1674</v>
      </c>
      <c r="E187" s="242"/>
      <c r="F187" s="52">
        <f t="shared" si="31"/>
        <v>0</v>
      </c>
    </row>
    <row r="188" spans="1:6" ht="12.75" customHeight="1" x14ac:dyDescent="0.2">
      <c r="A188" s="53">
        <v>329</v>
      </c>
      <c r="B188" s="85" t="s">
        <v>420</v>
      </c>
      <c r="C188" s="50" t="s">
        <v>421</v>
      </c>
      <c r="D188" s="51">
        <f t="shared" ref="D188:E188" si="43">SUM(D189:D195)</f>
        <v>33234.29</v>
      </c>
      <c r="E188" s="51">
        <f t="shared" si="43"/>
        <v>95287.33</v>
      </c>
      <c r="F188" s="52">
        <f t="shared" si="31"/>
        <v>286.71390302004346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2940.38</v>
      </c>
      <c r="E190" s="242">
        <v>3831.67</v>
      </c>
      <c r="F190" s="52">
        <f t="shared" si="31"/>
        <v>130.31206850815201</v>
      </c>
    </row>
    <row r="191" spans="1:6" ht="12.75" customHeight="1" x14ac:dyDescent="0.2">
      <c r="A191" s="53">
        <v>3293</v>
      </c>
      <c r="B191" s="85" t="s">
        <v>426</v>
      </c>
      <c r="C191" s="50" t="s">
        <v>427</v>
      </c>
      <c r="D191" s="242">
        <v>13029.74</v>
      </c>
      <c r="E191" s="242">
        <v>18649.43</v>
      </c>
      <c r="F191" s="52">
        <f t="shared" si="31"/>
        <v>143.12971709335721</v>
      </c>
    </row>
    <row r="192" spans="1:6" ht="12.75" customHeight="1" x14ac:dyDescent="0.2">
      <c r="A192" s="53">
        <v>3294</v>
      </c>
      <c r="B192" s="85" t="s">
        <v>428</v>
      </c>
      <c r="C192" s="50" t="s">
        <v>429</v>
      </c>
      <c r="D192" s="242">
        <v>1126.8</v>
      </c>
      <c r="E192" s="242">
        <v>2364.9699999999998</v>
      </c>
      <c r="F192" s="52">
        <f t="shared" si="31"/>
        <v>209.88374156904507</v>
      </c>
    </row>
    <row r="193" spans="1:6" ht="12.75" customHeight="1" x14ac:dyDescent="0.2">
      <c r="A193" s="53">
        <v>3295</v>
      </c>
      <c r="B193" s="85" t="s">
        <v>430</v>
      </c>
      <c r="C193" s="50" t="s">
        <v>431</v>
      </c>
      <c r="D193" s="242">
        <v>15930.43</v>
      </c>
      <c r="E193" s="242">
        <v>16368.24</v>
      </c>
      <c r="F193" s="52">
        <f t="shared" si="31"/>
        <v>102.74826228796084</v>
      </c>
    </row>
    <row r="194" spans="1:6" ht="12.75" customHeight="1" x14ac:dyDescent="0.2">
      <c r="A194" s="53" t="s">
        <v>432</v>
      </c>
      <c r="B194" s="85" t="s">
        <v>433</v>
      </c>
      <c r="C194" s="50" t="s">
        <v>432</v>
      </c>
      <c r="D194" s="242">
        <v>0</v>
      </c>
      <c r="E194" s="242">
        <v>53902.03</v>
      </c>
      <c r="F194" s="52" t="str">
        <f t="shared" si="31"/>
        <v>-</v>
      </c>
    </row>
    <row r="195" spans="1:6" ht="12.75" customHeight="1" x14ac:dyDescent="0.2">
      <c r="A195" s="53">
        <v>3299</v>
      </c>
      <c r="B195" s="85" t="s">
        <v>434</v>
      </c>
      <c r="C195" s="50" t="s">
        <v>435</v>
      </c>
      <c r="D195" s="242">
        <v>206.94</v>
      </c>
      <c r="E195" s="242">
        <v>170.99</v>
      </c>
      <c r="F195" s="52">
        <f t="shared" si="31"/>
        <v>82.627814825553301</v>
      </c>
    </row>
    <row r="196" spans="1:6" ht="12.75" customHeight="1" x14ac:dyDescent="0.2">
      <c r="A196" s="53">
        <v>34</v>
      </c>
      <c r="B196" s="232" t="s">
        <v>436</v>
      </c>
      <c r="C196" s="50" t="s">
        <v>437</v>
      </c>
      <c r="D196" s="51">
        <f t="shared" ref="D196:E196" si="44">D197+D202+D210</f>
        <v>10228.64</v>
      </c>
      <c r="E196" s="51">
        <f t="shared" si="44"/>
        <v>9474.36</v>
      </c>
      <c r="F196" s="52">
        <f t="shared" si="31"/>
        <v>92.62580362589749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5399.94</v>
      </c>
      <c r="E202" s="51">
        <f t="shared" si="46"/>
        <v>3163.87</v>
      </c>
      <c r="F202" s="52">
        <f t="shared" si="31"/>
        <v>58.590836194476239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5399.94</v>
      </c>
      <c r="E205" s="242">
        <v>3163.87</v>
      </c>
      <c r="F205" s="52">
        <f t="shared" si="31"/>
        <v>58.590836194476239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4828.7</v>
      </c>
      <c r="E210" s="51">
        <f t="shared" si="47"/>
        <v>6310.49</v>
      </c>
      <c r="F210" s="52">
        <f t="shared" si="31"/>
        <v>130.68714146664732</v>
      </c>
    </row>
    <row r="211" spans="1:6" ht="12.75" customHeight="1" x14ac:dyDescent="0.2">
      <c r="A211" s="53">
        <v>3431</v>
      </c>
      <c r="B211" s="232" t="s">
        <v>466</v>
      </c>
      <c r="C211" s="50" t="s">
        <v>467</v>
      </c>
      <c r="D211" s="242">
        <v>2636.6</v>
      </c>
      <c r="E211" s="242">
        <v>3296.89</v>
      </c>
      <c r="F211" s="52">
        <f t="shared" si="31"/>
        <v>125.04323750284456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33.85</v>
      </c>
      <c r="E213" s="242">
        <v>142.08000000000001</v>
      </c>
      <c r="F213" s="52">
        <f t="shared" si="31"/>
        <v>419.73412112259973</v>
      </c>
    </row>
    <row r="214" spans="1:6" ht="12.75" customHeight="1" x14ac:dyDescent="0.2">
      <c r="A214" s="53">
        <v>3434</v>
      </c>
      <c r="B214" s="85" t="s">
        <v>472</v>
      </c>
      <c r="C214" s="50" t="s">
        <v>473</v>
      </c>
      <c r="D214" s="242">
        <v>2158.25</v>
      </c>
      <c r="E214" s="242">
        <v>2871.52</v>
      </c>
      <c r="F214" s="52">
        <f t="shared" si="31"/>
        <v>133.04853469245916</v>
      </c>
    </row>
    <row r="215" spans="1:6" ht="12.75" customHeight="1" x14ac:dyDescent="0.2">
      <c r="A215" s="53">
        <v>35</v>
      </c>
      <c r="B215" s="85" t="s">
        <v>474</v>
      </c>
      <c r="C215" s="50" t="s">
        <v>475</v>
      </c>
      <c r="D215" s="51">
        <f t="shared" ref="D215:E215" si="48">D216+D219+D223</f>
        <v>9102.77</v>
      </c>
      <c r="E215" s="51">
        <f t="shared" si="48"/>
        <v>0</v>
      </c>
      <c r="F215" s="52">
        <f t="shared" si="31"/>
        <v>0</v>
      </c>
    </row>
    <row r="216" spans="1:6" ht="12.75" customHeight="1" x14ac:dyDescent="0.2">
      <c r="A216" s="53">
        <v>351</v>
      </c>
      <c r="B216" s="85" t="s">
        <v>476</v>
      </c>
      <c r="C216" s="50" t="s">
        <v>477</v>
      </c>
      <c r="D216" s="51">
        <f t="shared" ref="D216:E216" si="49">SUM(D217:D218)</f>
        <v>6504.3</v>
      </c>
      <c r="E216" s="51">
        <f t="shared" si="49"/>
        <v>0</v>
      </c>
      <c r="F216" s="52">
        <f t="shared" si="31"/>
        <v>0</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6504.3</v>
      </c>
      <c r="E218" s="242"/>
      <c r="F218" s="52">
        <f t="shared" si="31"/>
        <v>0</v>
      </c>
    </row>
    <row r="219" spans="1:6" ht="24" x14ac:dyDescent="0.2">
      <c r="A219" s="53">
        <v>352</v>
      </c>
      <c r="B219" s="85" t="s">
        <v>482</v>
      </c>
      <c r="C219" s="50" t="s">
        <v>483</v>
      </c>
      <c r="D219" s="51">
        <f t="shared" ref="D219:E219" si="50">SUM(D220:D222)</f>
        <v>2598.4699999999998</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2598.4699999999998</v>
      </c>
      <c r="E222" s="242"/>
      <c r="F222" s="52">
        <f t="shared" si="31"/>
        <v>0</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156980.21999999997</v>
      </c>
      <c r="E224" s="51">
        <f t="shared" si="51"/>
        <v>260835.20000000001</v>
      </c>
      <c r="F224" s="52">
        <f t="shared" ref="F224:F235" si="52">IF(D224&lt;&gt;0,IF(E224/D224&gt;=100,"&gt;&gt;100",E224/D224*100),"-")</f>
        <v>166.15800385551762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65634.02</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65634.02</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156980.21999999997</v>
      </c>
      <c r="E240" s="51">
        <f t="shared" si="58"/>
        <v>195201.18000000002</v>
      </c>
      <c r="F240" s="52">
        <f t="shared" ref="F240:F243" si="59">IF(D240&lt;&gt;0,IF(E240/D240&gt;=100,"&gt;&gt;100",E240/D240*100),"-")</f>
        <v>124.34762800052137</v>
      </c>
    </row>
    <row r="241" spans="1:6" ht="24" x14ac:dyDescent="0.2">
      <c r="A241" s="53">
        <v>3672</v>
      </c>
      <c r="B241" s="85" t="s">
        <v>526</v>
      </c>
      <c r="C241" s="50" t="s">
        <v>527</v>
      </c>
      <c r="D241" s="242">
        <v>155038.10999999999</v>
      </c>
      <c r="E241" s="242">
        <v>192377.23</v>
      </c>
      <c r="F241" s="52">
        <f t="shared" si="59"/>
        <v>124.08383332330355</v>
      </c>
    </row>
    <row r="242" spans="1:6" ht="24" x14ac:dyDescent="0.2">
      <c r="A242" s="53">
        <v>3673</v>
      </c>
      <c r="B242" s="85" t="s">
        <v>528</v>
      </c>
      <c r="C242" s="50" t="s">
        <v>529</v>
      </c>
      <c r="D242" s="242">
        <v>1942.11</v>
      </c>
      <c r="E242" s="242">
        <v>2823.95</v>
      </c>
      <c r="F242" s="52">
        <f t="shared" si="59"/>
        <v>145.40628491692024</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153223.5</v>
      </c>
      <c r="E252" s="51">
        <f t="shared" si="63"/>
        <v>143737.41</v>
      </c>
      <c r="F252" s="52">
        <f t="shared" ref="F252:F258" si="64">IF(D252&lt;&gt;0,IF(E252/D252&gt;=100,"&gt;&gt;100",E252/D252*100),"-")</f>
        <v>93.808984914193971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153223.5</v>
      </c>
      <c r="E259" s="51">
        <f t="shared" si="66"/>
        <v>143737.41</v>
      </c>
      <c r="F259" s="52">
        <f t="shared" ref="F259:F262" si="67">IF(D259&lt;&gt;0,IF(E259/D259&gt;=100,"&gt;&gt;100",E259/D259*100),"-")</f>
        <v>93.808984914193971</v>
      </c>
    </row>
    <row r="260" spans="1:6" ht="12.75" customHeight="1" x14ac:dyDescent="0.2">
      <c r="A260" s="53">
        <v>3721</v>
      </c>
      <c r="B260" s="85" t="s">
        <v>560</v>
      </c>
      <c r="C260" s="50" t="s">
        <v>561</v>
      </c>
      <c r="D260" s="242">
        <v>139631.65</v>
      </c>
      <c r="E260" s="242">
        <v>130098.99</v>
      </c>
      <c r="F260" s="52">
        <f t="shared" si="67"/>
        <v>93.172994804544686</v>
      </c>
    </row>
    <row r="261" spans="1:6" ht="12.75" customHeight="1" x14ac:dyDescent="0.2">
      <c r="A261" s="53">
        <v>3722</v>
      </c>
      <c r="B261" s="85" t="s">
        <v>562</v>
      </c>
      <c r="C261" s="50" t="s">
        <v>563</v>
      </c>
      <c r="D261" s="242">
        <v>13591.85</v>
      </c>
      <c r="E261" s="242">
        <v>13638.42</v>
      </c>
      <c r="F261" s="52">
        <f t="shared" si="67"/>
        <v>100.34263179773173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168070.05</v>
      </c>
      <c r="E263" s="51">
        <f t="shared" si="68"/>
        <v>297044.08999999997</v>
      </c>
      <c r="F263" s="52">
        <f t="shared" ref="F263:F267" si="69">IF(D263&lt;&gt;0,IF(E263/D263&gt;=100,"&gt;&gt;100",E263/D263*100),"-")</f>
        <v>176.73826478899718</v>
      </c>
    </row>
    <row r="264" spans="1:6" ht="12.75" customHeight="1" x14ac:dyDescent="0.2">
      <c r="A264" s="53">
        <v>381</v>
      </c>
      <c r="B264" s="85" t="s">
        <v>568</v>
      </c>
      <c r="C264" s="50" t="s">
        <v>569</v>
      </c>
      <c r="D264" s="51">
        <f t="shared" ref="D264:E264" si="70">SUM(D265:D267)</f>
        <v>88368.75</v>
      </c>
      <c r="E264" s="51">
        <f t="shared" si="70"/>
        <v>124740</v>
      </c>
      <c r="F264" s="52">
        <f t="shared" si="69"/>
        <v>141.15849777211966</v>
      </c>
    </row>
    <row r="265" spans="1:6" ht="12.75" customHeight="1" x14ac:dyDescent="0.2">
      <c r="A265" s="53">
        <v>3811</v>
      </c>
      <c r="B265" s="85" t="s">
        <v>570</v>
      </c>
      <c r="C265" s="50" t="s">
        <v>571</v>
      </c>
      <c r="D265" s="242">
        <v>88168.75</v>
      </c>
      <c r="E265" s="242">
        <v>114625.8</v>
      </c>
      <c r="F265" s="52">
        <f t="shared" si="69"/>
        <v>130.00728716240164</v>
      </c>
    </row>
    <row r="266" spans="1:6" ht="12.75" customHeight="1" x14ac:dyDescent="0.2">
      <c r="A266" s="53">
        <v>3812</v>
      </c>
      <c r="B266" s="85" t="s">
        <v>572</v>
      </c>
      <c r="C266" s="50" t="s">
        <v>573</v>
      </c>
      <c r="D266" s="242">
        <v>200</v>
      </c>
      <c r="E266" s="242">
        <v>10114.200000000001</v>
      </c>
      <c r="F266" s="52">
        <f t="shared" si="69"/>
        <v>5057.1000000000004</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20631.95</v>
      </c>
      <c r="E268" s="51">
        <f t="shared" si="71"/>
        <v>6875</v>
      </c>
      <c r="F268" s="52">
        <f t="shared" ref="F268:F272" si="72">IF(D268&lt;&gt;0,IF(E268/D268&gt;=100,"&gt;&gt;100",E268/D268*100),"-")</f>
        <v>33.322104793778578</v>
      </c>
    </row>
    <row r="269" spans="1:6" ht="12.75" customHeight="1" x14ac:dyDescent="0.2">
      <c r="A269" s="53">
        <v>3821</v>
      </c>
      <c r="B269" s="85" t="s">
        <v>578</v>
      </c>
      <c r="C269" s="50" t="s">
        <v>579</v>
      </c>
      <c r="D269" s="242">
        <v>20631.95</v>
      </c>
      <c r="E269" s="242">
        <v>6875</v>
      </c>
      <c r="F269" s="52">
        <f t="shared" si="72"/>
        <v>33.322104793778578</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59069.35</v>
      </c>
      <c r="E279" s="51">
        <f t="shared" si="75"/>
        <v>165429.09</v>
      </c>
      <c r="F279" s="52">
        <f t="shared" si="74"/>
        <v>280.0591000239549</v>
      </c>
    </row>
    <row r="280" spans="1:6" ht="24" x14ac:dyDescent="0.2">
      <c r="A280" s="53">
        <v>3861</v>
      </c>
      <c r="B280" s="85" t="s">
        <v>599</v>
      </c>
      <c r="C280" s="50" t="s">
        <v>600</v>
      </c>
      <c r="D280" s="242">
        <v>59069.35</v>
      </c>
      <c r="E280" s="242">
        <v>165429.09</v>
      </c>
      <c r="F280" s="52">
        <f t="shared" si="74"/>
        <v>280.0591000239549</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1540302.78</v>
      </c>
      <c r="E289" s="51">
        <f t="shared" si="79"/>
        <v>1807656.1099999999</v>
      </c>
      <c r="F289" s="52">
        <f t="shared" si="76"/>
        <v>117.35719323963045</v>
      </c>
    </row>
    <row r="290" spans="1:6" ht="12.75" customHeight="1" x14ac:dyDescent="0.2">
      <c r="A290" s="53" t="s">
        <v>609</v>
      </c>
      <c r="B290" s="85" t="s">
        <v>620</v>
      </c>
      <c r="C290" s="50" t="s">
        <v>621</v>
      </c>
      <c r="D290" s="51">
        <f>IF(D6&gt;=D289,D6-D289,0)</f>
        <v>435683.05000000028</v>
      </c>
      <c r="E290" s="51">
        <f>IF(E6&gt;=E289,E6-E289,0)</f>
        <v>604244.12000000058</v>
      </c>
      <c r="F290" s="52">
        <f t="shared" si="76"/>
        <v>138.6889207647624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5502496.0700000003</v>
      </c>
      <c r="E292" s="242">
        <v>5833249.1500000004</v>
      </c>
      <c r="F292" s="52">
        <f t="shared" si="76"/>
        <v>106.01096440219719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161680.94</v>
      </c>
      <c r="E294" s="242">
        <v>290823.05</v>
      </c>
      <c r="F294" s="52">
        <f t="shared" si="76"/>
        <v>179.87466549860483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14384.64</v>
      </c>
      <c r="E298" s="51">
        <f t="shared" si="80"/>
        <v>5210.24</v>
      </c>
      <c r="F298" s="52">
        <f t="shared" ref="F298:F418" si="81">IF(D298&lt;&gt;0,IF(E298/D298&gt;=100,"&gt;&gt;100",E298/D298*100),"-")</f>
        <v>36.220857803879689</v>
      </c>
    </row>
    <row r="299" spans="1:6" ht="12.75" customHeight="1" x14ac:dyDescent="0.2">
      <c r="A299" s="53">
        <v>71</v>
      </c>
      <c r="B299" s="85" t="s">
        <v>637</v>
      </c>
      <c r="C299" s="50" t="s">
        <v>638</v>
      </c>
      <c r="D299" s="51">
        <f t="shared" ref="D299:E299" si="82">D300+D304</f>
        <v>14384.64</v>
      </c>
      <c r="E299" s="51">
        <f t="shared" si="82"/>
        <v>5210.24</v>
      </c>
      <c r="F299" s="52">
        <f t="shared" si="81"/>
        <v>36.220857803879689</v>
      </c>
    </row>
    <row r="300" spans="1:6" ht="24" x14ac:dyDescent="0.2">
      <c r="A300" s="53">
        <v>711</v>
      </c>
      <c r="B300" s="85" t="s">
        <v>639</v>
      </c>
      <c r="C300" s="50" t="s">
        <v>640</v>
      </c>
      <c r="D300" s="51">
        <f t="shared" ref="D300:E300" si="83">SUM(D301:D303)</f>
        <v>14384.64</v>
      </c>
      <c r="E300" s="51">
        <f t="shared" si="83"/>
        <v>5210.24</v>
      </c>
      <c r="F300" s="52">
        <f t="shared" si="81"/>
        <v>36.220857803879689</v>
      </c>
    </row>
    <row r="301" spans="1:6" ht="12.75" customHeight="1" x14ac:dyDescent="0.2">
      <c r="A301" s="53">
        <v>7111</v>
      </c>
      <c r="B301" s="85" t="s">
        <v>641</v>
      </c>
      <c r="C301" s="50" t="s">
        <v>642</v>
      </c>
      <c r="D301" s="242">
        <v>14384.64</v>
      </c>
      <c r="E301" s="242">
        <v>5210.24</v>
      </c>
      <c r="F301" s="52">
        <f t="shared" si="81"/>
        <v>36.220857803879689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358865.76</v>
      </c>
      <c r="E350" s="51">
        <f t="shared" si="95"/>
        <v>324662.93</v>
      </c>
      <c r="F350" s="52">
        <f t="shared" si="81"/>
        <v>90.469185469240642</v>
      </c>
    </row>
    <row r="351" spans="1:6" ht="12.75" customHeight="1" x14ac:dyDescent="0.2">
      <c r="A351" s="53">
        <v>41</v>
      </c>
      <c r="B351" s="85" t="s">
        <v>741</v>
      </c>
      <c r="C351" s="50" t="s">
        <v>742</v>
      </c>
      <c r="D351" s="51">
        <f t="shared" ref="D351:E351" si="96">D352+D356</f>
        <v>4931.91</v>
      </c>
      <c r="E351" s="51">
        <f t="shared" si="96"/>
        <v>0</v>
      </c>
      <c r="F351" s="52">
        <f t="shared" si="81"/>
        <v>0</v>
      </c>
    </row>
    <row r="352" spans="1:6" ht="12.75" customHeight="1" x14ac:dyDescent="0.2">
      <c r="A352" s="53">
        <v>411</v>
      </c>
      <c r="B352" s="85" t="s">
        <v>743</v>
      </c>
      <c r="C352" s="50" t="s">
        <v>744</v>
      </c>
      <c r="D352" s="51">
        <f t="shared" ref="D352:E352" si="97">SUM(D353:D355)</f>
        <v>4931.91</v>
      </c>
      <c r="E352" s="51">
        <f t="shared" si="97"/>
        <v>0</v>
      </c>
      <c r="F352" s="52">
        <f t="shared" si="81"/>
        <v>0</v>
      </c>
    </row>
    <row r="353" spans="1:6" ht="12.75" customHeight="1" x14ac:dyDescent="0.2">
      <c r="A353" s="53">
        <v>4111</v>
      </c>
      <c r="B353" s="85" t="s">
        <v>641</v>
      </c>
      <c r="C353" s="50" t="s">
        <v>745</v>
      </c>
      <c r="D353" s="242">
        <v>4931.91</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84815.62000000001</v>
      </c>
      <c r="E363" s="51">
        <f t="shared" si="99"/>
        <v>113493.03000000001</v>
      </c>
      <c r="F363" s="52">
        <f t="shared" si="81"/>
        <v>133.81147246226578</v>
      </c>
    </row>
    <row r="364" spans="1:6" ht="12.75" customHeight="1" x14ac:dyDescent="0.2">
      <c r="A364" s="53">
        <v>421</v>
      </c>
      <c r="B364" s="85" t="s">
        <v>759</v>
      </c>
      <c r="C364" s="50" t="s">
        <v>760</v>
      </c>
      <c r="D364" s="51">
        <f t="shared" ref="D364:E364" si="100">SUM(D365:D368)</f>
        <v>54872.570000000007</v>
      </c>
      <c r="E364" s="51">
        <f t="shared" si="100"/>
        <v>55012.41</v>
      </c>
      <c r="F364" s="52">
        <f t="shared" si="81"/>
        <v>100.25484499814752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8143.34</v>
      </c>
      <c r="E367" s="242"/>
      <c r="F367" s="52">
        <f t="shared" si="81"/>
        <v>0</v>
      </c>
    </row>
    <row r="368" spans="1:6" ht="12.75" customHeight="1" x14ac:dyDescent="0.2">
      <c r="A368" s="53">
        <v>4214</v>
      </c>
      <c r="B368" s="85" t="s">
        <v>671</v>
      </c>
      <c r="C368" s="50" t="s">
        <v>764</v>
      </c>
      <c r="D368" s="242">
        <v>46729.23</v>
      </c>
      <c r="E368" s="242">
        <v>55012.41</v>
      </c>
      <c r="F368" s="52">
        <f t="shared" si="81"/>
        <v>117.72590731753981</v>
      </c>
    </row>
    <row r="369" spans="1:6" ht="12.75" customHeight="1" x14ac:dyDescent="0.2">
      <c r="A369" s="53">
        <v>422</v>
      </c>
      <c r="B369" s="85" t="s">
        <v>765</v>
      </c>
      <c r="C369" s="50" t="s">
        <v>766</v>
      </c>
      <c r="D369" s="51">
        <f t="shared" ref="D369:E369" si="101">SUM(D370:D377)</f>
        <v>21318.05</v>
      </c>
      <c r="E369" s="51">
        <f t="shared" si="101"/>
        <v>46154.740000000005</v>
      </c>
      <c r="F369" s="52">
        <f t="shared" si="81"/>
        <v>216.50544960725773</v>
      </c>
    </row>
    <row r="370" spans="1:6" ht="12.75" customHeight="1" x14ac:dyDescent="0.2">
      <c r="A370" s="53">
        <v>4221</v>
      </c>
      <c r="B370" s="85" t="s">
        <v>675</v>
      </c>
      <c r="C370" s="50" t="s">
        <v>767</v>
      </c>
      <c r="D370" s="242">
        <v>3623.35</v>
      </c>
      <c r="E370" s="242">
        <v>20721.09</v>
      </c>
      <c r="F370" s="52">
        <f t="shared" si="81"/>
        <v>571.87657830460762</v>
      </c>
    </row>
    <row r="371" spans="1:6" ht="12.75" customHeight="1" x14ac:dyDescent="0.2">
      <c r="A371" s="53">
        <v>4222</v>
      </c>
      <c r="B371" s="85" t="s">
        <v>768</v>
      </c>
      <c r="C371" s="50" t="s">
        <v>769</v>
      </c>
      <c r="D371" s="242">
        <v>1751.98</v>
      </c>
      <c r="E371" s="242">
        <v>569.99</v>
      </c>
      <c r="F371" s="52">
        <f t="shared" si="81"/>
        <v>32.534047192319548</v>
      </c>
    </row>
    <row r="372" spans="1:6" ht="12.75" customHeight="1" x14ac:dyDescent="0.2">
      <c r="A372" s="53">
        <v>4223</v>
      </c>
      <c r="B372" s="85" t="s">
        <v>679</v>
      </c>
      <c r="C372" s="50" t="s">
        <v>770</v>
      </c>
      <c r="D372" s="242">
        <v>4289.5</v>
      </c>
      <c r="E372" s="242">
        <v>6306.25</v>
      </c>
      <c r="F372" s="52">
        <f t="shared" si="81"/>
        <v>147.01596922718267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11653.22</v>
      </c>
      <c r="E376" s="242">
        <v>18557.41</v>
      </c>
      <c r="F376" s="52">
        <f t="shared" si="81"/>
        <v>159.24705789472782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8625</v>
      </c>
      <c r="E391" s="51">
        <f t="shared" si="105"/>
        <v>12325.88</v>
      </c>
      <c r="F391" s="52">
        <f t="shared" si="81"/>
        <v>142.9087536231884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4500</v>
      </c>
      <c r="E393" s="242">
        <v>513.38</v>
      </c>
      <c r="F393" s="52">
        <f t="shared" si="81"/>
        <v>11.408444444444445</v>
      </c>
    </row>
    <row r="394" spans="1:6" ht="12.75" customHeight="1" x14ac:dyDescent="0.2">
      <c r="A394" s="53">
        <v>4263</v>
      </c>
      <c r="B394" s="85" t="s">
        <v>723</v>
      </c>
      <c r="C394" s="50" t="s">
        <v>798</v>
      </c>
      <c r="D394" s="242">
        <v>4125</v>
      </c>
      <c r="E394" s="242">
        <v>11812.5</v>
      </c>
      <c r="F394" s="52">
        <f t="shared" si="81"/>
        <v>286.36363636363637</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269118.23</v>
      </c>
      <c r="E402" s="51">
        <f t="shared" si="109"/>
        <v>211169.9</v>
      </c>
      <c r="F402" s="52">
        <f t="shared" si="81"/>
        <v>78.46733385545825</v>
      </c>
    </row>
    <row r="403" spans="1:6" ht="12.75" customHeight="1" x14ac:dyDescent="0.2">
      <c r="A403" s="53">
        <v>451</v>
      </c>
      <c r="B403" s="85" t="s">
        <v>812</v>
      </c>
      <c r="C403" s="50" t="s">
        <v>813</v>
      </c>
      <c r="D403" s="242">
        <v>269118.23</v>
      </c>
      <c r="E403" s="242">
        <v>211169.9</v>
      </c>
      <c r="F403" s="52">
        <f t="shared" si="81"/>
        <v>78.46733385545825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344481.12</v>
      </c>
      <c r="E408" s="51">
        <f t="shared" si="111"/>
        <v>319452.69</v>
      </c>
      <c r="F408" s="52">
        <f t="shared" si="81"/>
        <v>92.734455229360606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5781123.9299999997</v>
      </c>
      <c r="E410" s="242">
        <v>6020675.0800000001</v>
      </c>
      <c r="F410" s="52">
        <f t="shared" si="81"/>
        <v>104.14367781940976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1990370.4700000002</v>
      </c>
      <c r="E412" s="51">
        <f>E6+E298</f>
        <v>2417110.4700000007</v>
      </c>
      <c r="F412" s="52">
        <f t="shared" si="81"/>
        <v>121.44022966739456</v>
      </c>
    </row>
    <row r="413" spans="1:6" ht="12.75" customHeight="1" x14ac:dyDescent="0.2">
      <c r="A413" s="53" t="s">
        <v>609</v>
      </c>
      <c r="B413" s="85" t="s">
        <v>832</v>
      </c>
      <c r="C413" s="50" t="s">
        <v>833</v>
      </c>
      <c r="D413" s="51">
        <f t="shared" ref="D413:E413" si="112">D289+D350</f>
        <v>1899168.54</v>
      </c>
      <c r="E413" s="51">
        <f t="shared" si="112"/>
        <v>2132319.04</v>
      </c>
      <c r="F413" s="52">
        <f t="shared" si="81"/>
        <v>112.27645125166194</v>
      </c>
    </row>
    <row r="414" spans="1:6" ht="12.75" customHeight="1" x14ac:dyDescent="0.2">
      <c r="A414" s="53" t="s">
        <v>609</v>
      </c>
      <c r="B414" s="85" t="s">
        <v>834</v>
      </c>
      <c r="C414" s="50" t="s">
        <v>835</v>
      </c>
      <c r="D414" s="51">
        <f t="shared" ref="D414:E414" si="113">IF(D412&gt;=D413,D412-D413,0)</f>
        <v>91201.930000000168</v>
      </c>
      <c r="E414" s="51">
        <f t="shared" si="113"/>
        <v>284791.43000000063</v>
      </c>
      <c r="F414" s="52">
        <f t="shared" si="81"/>
        <v>312.264696591399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278627.8599999994</v>
      </c>
      <c r="E417" s="51">
        <f t="shared" si="116"/>
        <v>187425.9299999997</v>
      </c>
      <c r="F417" s="52">
        <f t="shared" si="81"/>
        <v>67.267476411009326</v>
      </c>
    </row>
    <row r="418" spans="1:6" ht="12.75" customHeight="1" x14ac:dyDescent="0.2">
      <c r="A418" s="55" t="s">
        <v>843</v>
      </c>
      <c r="B418" s="233" t="s">
        <v>844</v>
      </c>
      <c r="C418" s="56" t="s">
        <v>845</v>
      </c>
      <c r="D418" s="62">
        <f t="shared" ref="D418:E418" si="117">D294+D411</f>
        <v>161680.94</v>
      </c>
      <c r="E418" s="62">
        <f t="shared" si="117"/>
        <v>290823.05</v>
      </c>
      <c r="F418" s="57">
        <f t="shared" si="81"/>
        <v>179.87466549860483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100000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100000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100000</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100000</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183816.35</v>
      </c>
      <c r="E528" s="51">
        <f t="shared" si="148"/>
        <v>99771.040000000008</v>
      </c>
      <c r="F528" s="52">
        <f t="shared" si="119"/>
        <v>54.277565624603042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183816.35</v>
      </c>
      <c r="E593" s="51">
        <f t="shared" si="167"/>
        <v>99771.040000000008</v>
      </c>
      <c r="F593" s="52">
        <f t="shared" si="119"/>
        <v>54.277565624603042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183816.35</v>
      </c>
      <c r="E605" s="51">
        <f t="shared" si="171"/>
        <v>99771.040000000008</v>
      </c>
      <c r="F605" s="52">
        <f t="shared" si="119"/>
        <v>54.277565624603042</v>
      </c>
    </row>
    <row r="606" spans="1:6" ht="24" x14ac:dyDescent="0.2">
      <c r="A606" s="53">
        <v>5443</v>
      </c>
      <c r="B606" s="85" t="s">
        <v>1210</v>
      </c>
      <c r="C606" s="50" t="s">
        <v>1211</v>
      </c>
      <c r="D606" s="242">
        <v>49770.97</v>
      </c>
      <c r="E606" s="242">
        <v>49771.040000000001</v>
      </c>
      <c r="F606" s="52">
        <f t="shared" si="119"/>
        <v>100.00014064423499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134045.38</v>
      </c>
      <c r="E608" s="242">
        <v>50000</v>
      </c>
      <c r="F608" s="52">
        <f t="shared" si="119"/>
        <v>37.300800669146525</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83816.350000000006</v>
      </c>
      <c r="E636" s="51">
        <f t="shared" si="179"/>
        <v>99771.040000000008</v>
      </c>
      <c r="F636" s="52">
        <f t="shared" si="119"/>
        <v>119.03529561953007</v>
      </c>
    </row>
    <row r="637" spans="1:6" ht="12.75" customHeight="1" x14ac:dyDescent="0.2">
      <c r="A637" s="53">
        <v>92213</v>
      </c>
      <c r="B637" s="85" t="s">
        <v>1272</v>
      </c>
      <c r="C637" s="50" t="s">
        <v>1273</v>
      </c>
      <c r="D637" s="242">
        <v>274485.90999999997</v>
      </c>
      <c r="E637" s="242">
        <v>190669.56</v>
      </c>
      <c r="F637" s="52">
        <f t="shared" si="119"/>
        <v>69.464243173720646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2090370.4700000002</v>
      </c>
      <c r="E639" s="51">
        <f t="shared" si="180"/>
        <v>2417110.4700000007</v>
      </c>
      <c r="F639" s="52">
        <f t="shared" si="119"/>
        <v>115.63072214658678</v>
      </c>
    </row>
    <row r="640" spans="1:6" ht="12.75" customHeight="1" x14ac:dyDescent="0.2">
      <c r="A640" s="53" t="s">
        <v>609</v>
      </c>
      <c r="B640" s="85" t="s">
        <v>1278</v>
      </c>
      <c r="C640" s="50" t="s">
        <v>1279</v>
      </c>
      <c r="D640" s="51">
        <f t="shared" ref="D640:E640" si="181">D413+D528</f>
        <v>2082984.8900000001</v>
      </c>
      <c r="E640" s="51">
        <f t="shared" si="181"/>
        <v>2232090.08</v>
      </c>
      <c r="F640" s="52">
        <f t="shared" si="119"/>
        <v>107.15824635674625</v>
      </c>
    </row>
    <row r="641" spans="1:6" ht="12.75" customHeight="1" x14ac:dyDescent="0.2">
      <c r="A641" s="53" t="s">
        <v>609</v>
      </c>
      <c r="B641" s="85" t="s">
        <v>1280</v>
      </c>
      <c r="C641" s="50" t="s">
        <v>1281</v>
      </c>
      <c r="D641" s="51">
        <f t="shared" ref="D641:E641" si="182">IF(D639&gt;=D640,D639-D640,0)</f>
        <v>7385.5800000000745</v>
      </c>
      <c r="E641" s="51">
        <f t="shared" si="182"/>
        <v>185020.3900000006</v>
      </c>
      <c r="F641" s="52">
        <f t="shared" si="119"/>
        <v>2505.157211755864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3243.6300000002957</v>
      </c>
      <c r="F643" s="52" t="str">
        <f t="shared" si="119"/>
        <v>-</v>
      </c>
    </row>
    <row r="644" spans="1:6" ht="24" x14ac:dyDescent="0.2">
      <c r="A644" s="60" t="s">
        <v>1286</v>
      </c>
      <c r="B644" s="85" t="s">
        <v>1287</v>
      </c>
      <c r="C644" s="61" t="s">
        <v>1286</v>
      </c>
      <c r="D644" s="51">
        <f t="shared" ref="D644:E644" si="185">IF(D417-D416+D638-D637&gt;=0,D417-D416+D638-D637,0)</f>
        <v>4141.9499999994296</v>
      </c>
      <c r="E644" s="51">
        <f t="shared" si="185"/>
        <v>0</v>
      </c>
      <c r="F644" s="52">
        <f t="shared" si="119"/>
        <v>0</v>
      </c>
    </row>
    <row r="645" spans="1:6" ht="24" x14ac:dyDescent="0.2">
      <c r="A645" s="53" t="s">
        <v>609</v>
      </c>
      <c r="B645" s="85" t="s">
        <v>1288</v>
      </c>
      <c r="C645" s="50" t="s">
        <v>1289</v>
      </c>
      <c r="D645" s="51">
        <f t="shared" ref="D645:E645" si="186">IF(D641+D643-D642-D644&gt;=0,D641+D643-D642-D644,0)</f>
        <v>3243.6300000006449</v>
      </c>
      <c r="E645" s="51">
        <f t="shared" si="186"/>
        <v>188264.02000000089</v>
      </c>
      <c r="F645" s="52">
        <f t="shared" si="119"/>
        <v>5804.1151426014512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669.48</v>
      </c>
      <c r="E647" s="243">
        <v>815.54</v>
      </c>
      <c r="F647" s="57">
        <f t="shared" si="119"/>
        <v>121.81693254466153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34860.620000000003</v>
      </c>
      <c r="E649" s="242">
        <v>10435.469999999999</v>
      </c>
      <c r="F649" s="52">
        <f t="shared" ref="F649:F724" si="188">IF(D649&lt;&gt;0,IF(E649/D649&gt;=100,"&gt;&gt;100",E649/D649*100),"-")</f>
        <v>29.934837647752676</v>
      </c>
    </row>
    <row r="650" spans="1:6" ht="12.75" customHeight="1" x14ac:dyDescent="0.2">
      <c r="A650" s="53" t="s">
        <v>1297</v>
      </c>
      <c r="B650" s="85" t="s">
        <v>1298</v>
      </c>
      <c r="C650" s="50" t="s">
        <v>1297</v>
      </c>
      <c r="D650" s="242">
        <v>2068391.45</v>
      </c>
      <c r="E650" s="242">
        <v>2402971.5299999998</v>
      </c>
      <c r="F650" s="52">
        <f t="shared" si="188"/>
        <v>116.17585878147001</v>
      </c>
    </row>
    <row r="651" spans="1:6" ht="12.75" customHeight="1" x14ac:dyDescent="0.2">
      <c r="A651" s="53" t="s">
        <v>1299</v>
      </c>
      <c r="B651" s="85" t="s">
        <v>1300</v>
      </c>
      <c r="C651" s="50" t="s">
        <v>1299</v>
      </c>
      <c r="D651" s="242">
        <v>2092816.6</v>
      </c>
      <c r="E651" s="242">
        <v>2157958.2400000002</v>
      </c>
      <c r="F651" s="52">
        <f t="shared" si="188"/>
        <v>103.11263012726486</v>
      </c>
    </row>
    <row r="652" spans="1:6" ht="24" x14ac:dyDescent="0.2">
      <c r="A652" s="53">
        <v>11</v>
      </c>
      <c r="B652" s="85" t="s">
        <v>1301</v>
      </c>
      <c r="C652" s="50" t="s">
        <v>1302</v>
      </c>
      <c r="D652" s="51">
        <f t="shared" ref="D652:E652" si="189">+D649+D650-D651</f>
        <v>10435.469999999739</v>
      </c>
      <c r="E652" s="51">
        <f t="shared" si="189"/>
        <v>255448.75999999978</v>
      </c>
      <c r="F652" s="52">
        <f t="shared" si="188"/>
        <v>2447.8893619550067</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13296.78</v>
      </c>
      <c r="E661" s="242">
        <v>28116.799999999999</v>
      </c>
      <c r="F661" s="52">
        <f t="shared" si="188"/>
        <v>211.45570581749865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201993.98</v>
      </c>
      <c r="E665" s="242">
        <v>325535.52</v>
      </c>
      <c r="F665" s="52">
        <f t="shared" si="188"/>
        <v>161.16100093676062</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162353.18</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10057.15</v>
      </c>
      <c r="E701" s="242">
        <v>233668.34</v>
      </c>
      <c r="F701" s="52">
        <f t="shared" si="188"/>
        <v>2323.4051396270315</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3868.7</v>
      </c>
      <c r="F717" s="52" t="str">
        <f t="shared" si="188"/>
        <v>-</v>
      </c>
    </row>
    <row r="718" spans="1:6" ht="12.75" customHeight="1" x14ac:dyDescent="0.2">
      <c r="A718" s="53">
        <v>32121</v>
      </c>
      <c r="B718" s="85" t="s">
        <v>1416</v>
      </c>
      <c r="C718" s="50" t="s">
        <v>1417</v>
      </c>
      <c r="D718" s="242">
        <v>4389.46</v>
      </c>
      <c r="E718" s="242">
        <v>1463.46</v>
      </c>
      <c r="F718" s="52">
        <f t="shared" si="188"/>
        <v>33.34031976598488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1839.59</v>
      </c>
      <c r="E720" s="242">
        <v>164.01</v>
      </c>
      <c r="F720" s="52">
        <f t="shared" si="188"/>
        <v>8.9155735788952981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v>587.5</v>
      </c>
      <c r="F723" s="52" t="str">
        <f t="shared" si="188"/>
        <v>-</v>
      </c>
    </row>
    <row r="724" spans="1:6" ht="12.75" customHeight="1" x14ac:dyDescent="0.2">
      <c r="A724" s="53" t="s">
        <v>1428</v>
      </c>
      <c r="B724" s="85" t="s">
        <v>1429</v>
      </c>
      <c r="C724" s="50" t="s">
        <v>1428</v>
      </c>
      <c r="D724" s="242">
        <v>1030.26</v>
      </c>
      <c r="E724" s="242">
        <v>3312.73</v>
      </c>
      <c r="F724" s="52">
        <f t="shared" si="188"/>
        <v>321.54310562382312</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5393.33</v>
      </c>
      <c r="E742" s="242">
        <v>3163.87</v>
      </c>
      <c r="F742" s="52">
        <f t="shared" si="190"/>
        <v>58.662644414489748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6.61</v>
      </c>
      <c r="E744" s="242"/>
      <c r="F744" s="52">
        <f t="shared" si="190"/>
        <v>0</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2598.4699999999998</v>
      </c>
      <c r="E759" s="242"/>
      <c r="F759" s="52">
        <f t="shared" si="190"/>
        <v>0</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16617.62</v>
      </c>
      <c r="E816" s="242">
        <v>40464.5</v>
      </c>
      <c r="F816" s="52">
        <f t="shared" si="190"/>
        <v>243.50358234211637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13750.43</v>
      </c>
      <c r="E819" s="242">
        <v>15309.61</v>
      </c>
      <c r="F819" s="52">
        <f t="shared" si="190"/>
        <v>111.33913630337379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92906.1</v>
      </c>
      <c r="E821" s="242">
        <v>74324.88</v>
      </c>
      <c r="F821" s="52">
        <f t="shared" si="190"/>
        <v>80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16357.5</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194.29</v>
      </c>
      <c r="E825" s="242">
        <v>402.76</v>
      </c>
      <c r="F825" s="52">
        <f t="shared" si="190"/>
        <v>207.29836841834373</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13397.56</v>
      </c>
      <c r="E828" s="242">
        <v>13235.66</v>
      </c>
      <c r="F828" s="52">
        <f t="shared" si="190"/>
        <v>98.791571002481049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59069.35</v>
      </c>
      <c r="E830" s="242">
        <v>165429.09</v>
      </c>
      <c r="F830" s="52">
        <f t="shared" si="190"/>
        <v>280.0591000239549</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49770.97</v>
      </c>
      <c r="E954" s="242">
        <v>49771.040000000001</v>
      </c>
      <c r="F954" s="52">
        <f t="shared" si="190"/>
        <v>100.00014064423499</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6036162.3900000006</v>
      </c>
      <c r="E6" s="229">
        <f t="shared" si="0"/>
        <v>6472923.7499999981</v>
      </c>
      <c r="F6" s="230">
        <f t="shared" ref="F6:F260" si="1">IF(D6&gt;0,IF(E6/D6&gt;=100,"&gt;&gt;100",E6/D6*100),"-")</f>
        <v>107.23574569040044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5442146.9100000001</v>
      </c>
      <c r="E7" s="104">
        <f t="shared" si="2"/>
        <v>5532740.1399999978</v>
      </c>
      <c r="F7" s="93">
        <f t="shared" si="1"/>
        <v>101.66465976568055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150805.43</v>
      </c>
      <c r="E8" s="104">
        <f>E9+E10-E11</f>
        <v>150805.43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144342.82999999999</v>
      </c>
      <c r="E9" s="247">
        <v>144342.82999999999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6462.6</v>
      </c>
      <c r="E10" s="247">
        <v>6462.6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5188146.87</v>
      </c>
      <c r="E12" s="104">
        <f t="shared" si="3"/>
        <v>5243700.0699999984</v>
      </c>
      <c r="F12" s="93">
        <f t="shared" si="1"/>
        <v>101.07077153735237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5014715.5</v>
      </c>
      <c r="E13" s="104">
        <f t="shared" si="4"/>
        <v>5081743.3699999992</v>
      </c>
      <c r="F13" s="93">
        <f t="shared" si="1"/>
        <v>101.33662358313246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18270.16</v>
      </c>
      <c r="E14" s="247">
        <v>18270.16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1758041.52</v>
      </c>
      <c r="E15" s="247">
        <v>1969211.42</v>
      </c>
      <c r="F15" s="93">
        <f t="shared" si="1"/>
        <v>112.0116560159512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2410021.27</v>
      </c>
      <c r="E16" s="247">
        <v>2410021.27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3257353.97</v>
      </c>
      <c r="E17" s="247">
        <v>3282326.35</v>
      </c>
      <c r="F17" s="93">
        <f t="shared" si="1"/>
        <v>100.7666461867514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2428971.42</v>
      </c>
      <c r="E18" s="247">
        <v>2598085.83</v>
      </c>
      <c r="F18" s="93">
        <f t="shared" si="1"/>
        <v>106.96238780775775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109800.75000000012</v>
      </c>
      <c r="E19" s="104">
        <f t="shared" si="5"/>
        <v>108132.85000000009</v>
      </c>
      <c r="F19" s="93">
        <f t="shared" si="1"/>
        <v>98.480975767469687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71531.850000000006</v>
      </c>
      <c r="E20" s="247">
        <v>92252.94</v>
      </c>
      <c r="F20" s="93">
        <f t="shared" si="1"/>
        <v>128.96764168688492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6659.23</v>
      </c>
      <c r="E21" s="247">
        <v>7229.22</v>
      </c>
      <c r="F21" s="93">
        <f t="shared" si="1"/>
        <v>108.55939800847847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30414.89</v>
      </c>
      <c r="E22" s="247">
        <v>37261.050000000003</v>
      </c>
      <c r="F22" s="93">
        <f t="shared" si="1"/>
        <v>122.50923807385135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1655.72</v>
      </c>
      <c r="E25" s="247">
        <v>1655.72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729887.39</v>
      </c>
      <c r="E26" s="247">
        <v>742904.89</v>
      </c>
      <c r="F26" s="93">
        <f t="shared" si="1"/>
        <v>101.78349430040161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730348.33</v>
      </c>
      <c r="E28" s="247">
        <v>773170.97</v>
      </c>
      <c r="F28" s="93">
        <f t="shared" si="1"/>
        <v>105.86331730230698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13126.119999999995</v>
      </c>
      <c r="E29" s="104">
        <f t="shared" si="6"/>
        <v>9284.3299999999872</v>
      </c>
      <c r="F29" s="93">
        <f t="shared" si="1"/>
        <v>70.731716607801772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173080.83</v>
      </c>
      <c r="E30" s="247">
        <v>173080.83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159954.71</v>
      </c>
      <c r="E34" s="247">
        <v>163796.5</v>
      </c>
      <c r="F34" s="93">
        <f t="shared" si="1"/>
        <v>102.4017986091188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50504.499999999971</v>
      </c>
      <c r="E45" s="104">
        <f t="shared" si="9"/>
        <v>44539.51999999996</v>
      </c>
      <c r="F45" s="93">
        <f t="shared" si="1"/>
        <v>88.189210862398369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17571.580000000002</v>
      </c>
      <c r="E47" s="247">
        <v>18084.96</v>
      </c>
      <c r="F47" s="93">
        <f t="shared" si="1"/>
        <v>102.92164961830407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138998.51999999999</v>
      </c>
      <c r="E48" s="247">
        <v>150811.01999999999</v>
      </c>
      <c r="F48" s="93">
        <f t="shared" si="1"/>
        <v>108.49829192425935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11573.43</v>
      </c>
      <c r="E49" s="247">
        <v>11573.43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117639.03</v>
      </c>
      <c r="E50" s="247">
        <v>135929.89000000001</v>
      </c>
      <c r="F50" s="93">
        <f t="shared" si="1"/>
        <v>115.54829209319391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18139.43</v>
      </c>
      <c r="E54" s="247">
        <v>18288.810000000001</v>
      </c>
      <c r="F54" s="93">
        <f t="shared" si="1"/>
        <v>100.82350988978155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18139.43</v>
      </c>
      <c r="E55" s="247">
        <v>18288.810000000001</v>
      </c>
      <c r="F55" s="93">
        <f t="shared" si="1"/>
        <v>100.82350988978155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81635.899999999994</v>
      </c>
      <c r="E56" s="104">
        <f t="shared" si="11"/>
        <v>116675.93</v>
      </c>
      <c r="F56" s="93">
        <f t="shared" si="1"/>
        <v>142.92232951434357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81635.899999999994</v>
      </c>
      <c r="E57" s="247">
        <v>111675.93</v>
      </c>
      <c r="F57" s="93">
        <f t="shared" si="1"/>
        <v>136.7975731265289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5000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21558.71</v>
      </c>
      <c r="E63" s="104">
        <f t="shared" si="12"/>
        <v>21558.71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21558.71</v>
      </c>
      <c r="E64" s="247">
        <v>21558.71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594015.48</v>
      </c>
      <c r="E68" s="104">
        <f t="shared" si="13"/>
        <v>940183.6100000001</v>
      </c>
      <c r="F68" s="93">
        <f t="shared" si="1"/>
        <v>158.27594425653692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10435.469999999999</v>
      </c>
      <c r="E69" s="104">
        <f t="shared" si="14"/>
        <v>255448.75999999998</v>
      </c>
      <c r="F69" s="93">
        <f t="shared" si="1"/>
        <v>2447.8893619549476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9955.5499999999993</v>
      </c>
      <c r="E70" s="104">
        <f t="shared" si="15"/>
        <v>255326.68</v>
      </c>
      <c r="F70" s="93">
        <f t="shared" si="1"/>
        <v>2564.6667436756384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9955.5499999999993</v>
      </c>
      <c r="E72" s="247">
        <v>255326.68</v>
      </c>
      <c r="F72" s="93">
        <f t="shared" si="1"/>
        <v>2564.6667436756384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479.92</v>
      </c>
      <c r="E76" s="247">
        <v>122.08</v>
      </c>
      <c r="F76" s="93">
        <f t="shared" si="1"/>
        <v>25.437572928821467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32357.08</v>
      </c>
      <c r="E78" s="104">
        <f>E79+SUM(E82:E84)-E85+E86</f>
        <v>4223.75</v>
      </c>
      <c r="F78" s="93">
        <f t="shared" si="1"/>
        <v>13.053557366733957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32357.08</v>
      </c>
      <c r="E86" s="247">
        <v>4223.75</v>
      </c>
      <c r="F86" s="93">
        <f t="shared" si="1"/>
        <v>13.053557366733957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388872.52</v>
      </c>
      <c r="E134" s="104">
        <f t="shared" si="23"/>
        <v>388872.52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388872.52</v>
      </c>
      <c r="E135" s="104">
        <f t="shared" si="24"/>
        <v>388872.52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388872.52</v>
      </c>
      <c r="E139" s="247">
        <v>388872.52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161680.93000000005</v>
      </c>
      <c r="E146" s="104">
        <f t="shared" si="26"/>
        <v>290823.03999999998</v>
      </c>
      <c r="F146" s="93">
        <f t="shared" si="1"/>
        <v>179.87467043886986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38579.589999999997</v>
      </c>
      <c r="E147" s="247">
        <v>33673.699999999997</v>
      </c>
      <c r="F147" s="93">
        <f t="shared" si="1"/>
        <v>87.283716597299247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34800.01</v>
      </c>
      <c r="E158" s="247">
        <v>140552.34</v>
      </c>
      <c r="F158" s="93">
        <f t="shared" si="1"/>
        <v>403.88591842358659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309898.84000000003</v>
      </c>
      <c r="E159" s="247">
        <v>326892.13</v>
      </c>
      <c r="F159" s="93">
        <f t="shared" si="1"/>
        <v>105.48349584012639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221597.51</v>
      </c>
      <c r="E163" s="247">
        <v>210295.13</v>
      </c>
      <c r="F163" s="93">
        <f t="shared" si="1"/>
        <v>94.899590703884712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669.48</v>
      </c>
      <c r="E170" s="104">
        <f t="shared" si="29"/>
        <v>815.54</v>
      </c>
      <c r="F170" s="93">
        <f t="shared" si="1"/>
        <v>121.81693254466153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669.48</v>
      </c>
      <c r="E173" s="247">
        <v>815.54</v>
      </c>
      <c r="F173" s="93">
        <f t="shared" si="1"/>
        <v>121.81693254466153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6036162.3900000006</v>
      </c>
      <c r="E175" s="104">
        <f t="shared" si="30"/>
        <v>6472923.7499999991</v>
      </c>
      <c r="F175" s="93">
        <f t="shared" si="1"/>
        <v>107.23574569040046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193632.66</v>
      </c>
      <c r="E176" s="104">
        <f t="shared" si="31"/>
        <v>125867.24999999999</v>
      </c>
      <c r="F176" s="93">
        <f t="shared" si="1"/>
        <v>65.003109496094297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53646.54</v>
      </c>
      <c r="E177" s="104">
        <f t="shared" si="32"/>
        <v>85652.169999999984</v>
      </c>
      <c r="F177" s="93">
        <f t="shared" si="1"/>
        <v>159.66019430144047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16300.46</v>
      </c>
      <c r="E178" s="247">
        <v>20859.099999999999</v>
      </c>
      <c r="F178" s="93">
        <f t="shared" si="1"/>
        <v>127.96632733063976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31774.76</v>
      </c>
      <c r="E179" s="247">
        <v>60225.85</v>
      </c>
      <c r="F179" s="93">
        <f t="shared" si="1"/>
        <v>189.53990525813572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450.9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450.9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500</v>
      </c>
      <c r="E186" s="247">
        <v>320</v>
      </c>
      <c r="F186" s="93">
        <f t="shared" si="1"/>
        <v>64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386.4</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4684.92</v>
      </c>
      <c r="E188" s="247">
        <v>3796.32</v>
      </c>
      <c r="F188" s="93">
        <f t="shared" si="1"/>
        <v>81.032760431341416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2886.69</v>
      </c>
      <c r="E189" s="247">
        <v>2886.69</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137099.43</v>
      </c>
      <c r="E206" s="104">
        <f t="shared" si="37"/>
        <v>37328.39</v>
      </c>
      <c r="F206" s="93">
        <f t="shared" si="1"/>
        <v>27.227239383854478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137099.43</v>
      </c>
      <c r="E207" s="104">
        <f t="shared" si="38"/>
        <v>37328.39</v>
      </c>
      <c r="F207" s="93">
        <f t="shared" si="1"/>
        <v>27.227239383854478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87099.43</v>
      </c>
      <c r="E212" s="247">
        <v>37328.39</v>
      </c>
      <c r="F212" s="93">
        <f t="shared" si="1"/>
        <v>42.857215024254472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50000</v>
      </c>
      <c r="E214" s="247"/>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5842529.7300000004</v>
      </c>
      <c r="E237" s="104">
        <f t="shared" si="41"/>
        <v>6347056.4999999991</v>
      </c>
      <c r="F237" s="93">
        <f t="shared" si="1"/>
        <v>108.63541639179641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5677605.1600000001</v>
      </c>
      <c r="E238" s="104">
        <f t="shared" si="42"/>
        <v>5867969.4299999997</v>
      </c>
      <c r="F238" s="93">
        <f t="shared" si="1"/>
        <v>103.3528972979868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5843778.5300000003</v>
      </c>
      <c r="E239" s="104">
        <f t="shared" si="43"/>
        <v>5934371.7599999998</v>
      </c>
      <c r="F239" s="93">
        <f t="shared" si="1"/>
        <v>101.55025091274292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5843778.5300000003</v>
      </c>
      <c r="E240" s="247">
        <v>5934371.7599999998</v>
      </c>
      <c r="F240" s="93">
        <f t="shared" si="1"/>
        <v>101.55025091274292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166173.37</v>
      </c>
      <c r="E242" s="104">
        <f t="shared" si="44"/>
        <v>66402.33</v>
      </c>
      <c r="F242" s="93">
        <f t="shared" si="1"/>
        <v>39.959669831574097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166173.37</v>
      </c>
      <c r="E243" s="247">
        <v>66402.33</v>
      </c>
      <c r="F243" s="93">
        <f t="shared" si="1"/>
        <v>39.959669831574097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3243.6299999998882</v>
      </c>
      <c r="E245" s="104">
        <f t="shared" si="45"/>
        <v>188264.01999999955</v>
      </c>
      <c r="F245" s="93">
        <f t="shared" si="1"/>
        <v>5804.1151426027636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6023918.71</v>
      </c>
      <c r="E246" s="104">
        <f t="shared" si="46"/>
        <v>5969187.9299999997</v>
      </c>
      <c r="F246" s="93">
        <f t="shared" si="1"/>
        <v>99.091442254870671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5833249.1500000004</v>
      </c>
      <c r="E247" s="247">
        <v>5878289.4100000001</v>
      </c>
      <c r="F247" s="93">
        <f t="shared" si="1"/>
        <v>100.77212988579443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190669.56</v>
      </c>
      <c r="E249" s="247">
        <v>90898.52</v>
      </c>
      <c r="F249" s="93">
        <f t="shared" si="1"/>
        <v>47.673325516668733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6020675.0800000001</v>
      </c>
      <c r="E250" s="104">
        <f t="shared" si="47"/>
        <v>5780923.9100000001</v>
      </c>
      <c r="F250" s="93">
        <f t="shared" si="1"/>
        <v>96.017868979569641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6020675.0800000001</v>
      </c>
      <c r="E252" s="247">
        <v>5780923.9100000001</v>
      </c>
      <c r="F252" s="93">
        <f t="shared" si="1"/>
        <v>96.017868979569641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161680.94</v>
      </c>
      <c r="E255" s="247">
        <v>290823.05</v>
      </c>
      <c r="F255" s="93">
        <f t="shared" si="1"/>
        <v>179.87466549860483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19225.41</v>
      </c>
      <c r="E259" s="104">
        <f t="shared" si="49"/>
        <v>19225.41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19225.41</v>
      </c>
      <c r="E260" s="248">
        <v>19225.41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383278.44</v>
      </c>
      <c r="E264" s="247">
        <v>410294.17</v>
      </c>
      <c r="F264" s="93">
        <f t="shared" si="50"/>
        <v>107.04859109737556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90824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42.73</v>
      </c>
      <c r="E268" s="247">
        <v>1575.56</v>
      </c>
      <c r="F268" s="93">
        <f t="shared" si="50"/>
        <v>3687.2454949684061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32314.35</v>
      </c>
      <c r="E269" s="247">
        <v>2648.19</v>
      </c>
      <c r="F269" s="93">
        <f t="shared" si="50"/>
        <v>8.1950897975667161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20451.64</v>
      </c>
      <c r="E287" s="247">
        <v>9630.0300000000007</v>
      </c>
      <c r="F287" s="93">
        <f t="shared" si="50"/>
        <v>47.086835089997678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33194.9</v>
      </c>
      <c r="E288" s="247">
        <v>76022.14</v>
      </c>
      <c r="F288" s="93">
        <f t="shared" si="50"/>
        <v>229.01752980126463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2886.69</v>
      </c>
      <c r="E289" s="247">
        <v>2886.69</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137099.43</v>
      </c>
      <c r="E294" s="247">
        <v>37328.39</v>
      </c>
      <c r="F294" s="93">
        <f t="shared" si="50"/>
        <v>27.227239383854478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773.21</v>
      </c>
      <c r="E295" s="247">
        <v>773.21</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3000</v>
      </c>
      <c r="E297" s="247">
        <v>1725</v>
      </c>
      <c r="F297" s="93">
        <f t="shared" si="50"/>
        <v>57.499999999999993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691.51</v>
      </c>
      <c r="E299" s="247">
        <v>691.51</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322504.08</v>
      </c>
      <c r="E5" s="79">
        <f t="shared" si="0"/>
        <v>424161.55</v>
      </c>
      <c r="F5" s="80">
        <f t="shared" ref="F5:F141" si="1">IF(D5&gt;0,IF(E5/D5&gt;=100,"&gt;&gt;100",E5/D5*100),"-")</f>
        <v>131.52129734296693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222219.24000000002</v>
      </c>
      <c r="E6" s="81">
        <f t="shared" si="2"/>
        <v>288424.23</v>
      </c>
      <c r="F6" s="63">
        <f t="shared" si="1"/>
        <v>129.79264531730016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214445.1</v>
      </c>
      <c r="E7" s="249">
        <v>231002.06</v>
      </c>
      <c r="F7" s="63">
        <f t="shared" si="1"/>
        <v>107.72083857360228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6920.94</v>
      </c>
      <c r="E8" s="249">
        <v>57422.17</v>
      </c>
      <c r="F8" s="63">
        <f t="shared" si="1"/>
        <v>829.6874413013262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853.2</v>
      </c>
      <c r="E9" s="249"/>
      <c r="F9" s="63">
        <f t="shared" si="1"/>
        <v>0</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100284.84</v>
      </c>
      <c r="E13" s="81">
        <f t="shared" si="4"/>
        <v>135737.32</v>
      </c>
      <c r="F13" s="63">
        <f t="shared" si="1"/>
        <v>135.35178397851561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33374.129999999997</v>
      </c>
      <c r="E14" s="249">
        <v>24416.09</v>
      </c>
      <c r="F14" s="63">
        <f t="shared" si="1"/>
        <v>73.158731029093488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66910.710000000006</v>
      </c>
      <c r="E16" s="249">
        <v>111321.23</v>
      </c>
      <c r="F16" s="63">
        <f t="shared" si="1"/>
        <v>166.37281236441817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58043.31</v>
      </c>
      <c r="E28" s="81">
        <f t="shared" si="6"/>
        <v>73253.78</v>
      </c>
      <c r="F28" s="63">
        <f t="shared" si="1"/>
        <v>126.20538008600819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1674</v>
      </c>
      <c r="E29" s="249"/>
      <c r="F29" s="63">
        <f t="shared" si="1"/>
        <v>0</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55705.7</v>
      </c>
      <c r="E30" s="249">
        <v>72593.78</v>
      </c>
      <c r="F30" s="63">
        <f t="shared" si="1"/>
        <v>130.31661032892507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663.61</v>
      </c>
      <c r="E34" s="249">
        <v>660</v>
      </c>
      <c r="F34" s="63">
        <f t="shared" si="1"/>
        <v>99.45600578653125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274399.93</v>
      </c>
      <c r="E35" s="81">
        <f t="shared" si="7"/>
        <v>272209.62</v>
      </c>
      <c r="F35" s="63">
        <f t="shared" si="1"/>
        <v>99.201781866343779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7068.92</v>
      </c>
      <c r="E39" s="81">
        <f t="shared" si="9"/>
        <v>5210.41</v>
      </c>
      <c r="F39" s="63">
        <f t="shared" si="1"/>
        <v>73.708713636595121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7068.92</v>
      </c>
      <c r="E40" s="249">
        <v>5210.41</v>
      </c>
      <c r="F40" s="63">
        <f t="shared" si="1"/>
        <v>73.708713636595121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26641.95</v>
      </c>
      <c r="E43" s="81">
        <f t="shared" si="10"/>
        <v>31337.02</v>
      </c>
      <c r="F43" s="63">
        <f t="shared" si="1"/>
        <v>117.62284667601284</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26641.95</v>
      </c>
      <c r="E48" s="249">
        <v>31337.02</v>
      </c>
      <c r="F48" s="63">
        <f t="shared" si="1"/>
        <v>117.62284667601284</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239718.76</v>
      </c>
      <c r="E54" s="81">
        <f t="shared" si="12"/>
        <v>235662.19</v>
      </c>
      <c r="F54" s="63">
        <f t="shared" si="1"/>
        <v>98.307779499610291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239718.76</v>
      </c>
      <c r="E55" s="249">
        <v>235662.19</v>
      </c>
      <c r="F55" s="63">
        <f t="shared" si="1"/>
        <v>98.307779499610291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970.3</v>
      </c>
      <c r="E60" s="249"/>
      <c r="F60" s="63">
        <f t="shared" si="1"/>
        <v>0</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356264.12</v>
      </c>
      <c r="E75" s="81">
        <f t="shared" si="15"/>
        <v>226996.13</v>
      </c>
      <c r="F75" s="63">
        <f t="shared" si="1"/>
        <v>63.715686552998939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356264.12</v>
      </c>
      <c r="E76" s="249">
        <v>55925.51</v>
      </c>
      <c r="F76" s="63">
        <f t="shared" si="1"/>
        <v>15.69776658957405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157995.87</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13074.75</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208412.72</v>
      </c>
      <c r="E82" s="81">
        <f t="shared" si="16"/>
        <v>461585.57999999996</v>
      </c>
      <c r="F82" s="63">
        <f t="shared" si="1"/>
        <v>221.47668338093757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117610.04</v>
      </c>
      <c r="E84" s="249">
        <v>359558.43</v>
      </c>
      <c r="F84" s="63">
        <f t="shared" si="1"/>
        <v>305.72086362694887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29816.22</v>
      </c>
      <c r="E85" s="249">
        <v>12433.22</v>
      </c>
      <c r="F85" s="63">
        <f t="shared" si="1"/>
        <v>41.699517913404179</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60986.46</v>
      </c>
      <c r="E86" s="249">
        <v>89593.93</v>
      </c>
      <c r="F86" s="63">
        <f t="shared" si="1"/>
        <v>146.90790381996266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18758.71</v>
      </c>
      <c r="E89" s="81">
        <f t="shared" si="17"/>
        <v>17184.990000000002</v>
      </c>
      <c r="F89" s="63">
        <f t="shared" si="1"/>
        <v>91.610723765120326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18758.71</v>
      </c>
      <c r="E94" s="81">
        <f t="shared" si="19"/>
        <v>17184.990000000002</v>
      </c>
      <c r="F94" s="63">
        <f t="shared" si="1"/>
        <v>91.610723765120326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18758.71</v>
      </c>
      <c r="E95" s="249">
        <v>17184.990000000002</v>
      </c>
      <c r="F95" s="63">
        <f t="shared" si="1"/>
        <v>91.610723765120326</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303907.57</v>
      </c>
      <c r="E107" s="81">
        <f t="shared" si="21"/>
        <v>277161.59999999998</v>
      </c>
      <c r="F107" s="63">
        <f t="shared" si="1"/>
        <v>91.199307736888542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200478.62</v>
      </c>
      <c r="E108" s="249">
        <v>46014.92</v>
      </c>
      <c r="F108" s="63">
        <f t="shared" si="1"/>
        <v>22.952532294964918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103428.95</v>
      </c>
      <c r="E109" s="249">
        <v>223288.13</v>
      </c>
      <c r="F109" s="63">
        <f t="shared" si="1"/>
        <v>215.88552334718668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7858.55</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27987.72</v>
      </c>
      <c r="E114" s="81">
        <f t="shared" si="22"/>
        <v>27278.78</v>
      </c>
      <c r="F114" s="63">
        <f t="shared" si="1"/>
        <v>97.466960509823579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14237.29</v>
      </c>
      <c r="E115" s="81">
        <f t="shared" si="23"/>
        <v>11969.17</v>
      </c>
      <c r="F115" s="63">
        <f t="shared" si="1"/>
        <v>84.069159229038675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7366.45</v>
      </c>
      <c r="E116" s="249">
        <v>2458.9699999999998</v>
      </c>
      <c r="F116" s="63">
        <f t="shared" si="1"/>
        <v>33.380665042184496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6870.84</v>
      </c>
      <c r="E117" s="249">
        <v>9510.2000000000007</v>
      </c>
      <c r="F117" s="63">
        <f t="shared" si="1"/>
        <v>138.41393483184007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13750.43</v>
      </c>
      <c r="E125" s="249">
        <v>15309.61</v>
      </c>
      <c r="F125" s="63">
        <f t="shared" si="1"/>
        <v>111.33913630337379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171910.15999999997</v>
      </c>
      <c r="E129" s="81">
        <f t="shared" si="26"/>
        <v>157285.82999999999</v>
      </c>
      <c r="F129" s="63">
        <f t="shared" si="1"/>
        <v>91.493039154870203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310.58</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310.58</v>
      </c>
      <c r="E132" s="249"/>
      <c r="F132" s="63">
        <f t="shared" si="1"/>
        <v>0</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32858.83</v>
      </c>
      <c r="E133" s="249">
        <v>40547.26</v>
      </c>
      <c r="F133" s="63">
        <f t="shared" si="1"/>
        <v>123.39836810988096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135057.99</v>
      </c>
      <c r="E135" s="249">
        <v>111322.62</v>
      </c>
      <c r="F135" s="63">
        <f t="shared" si="1"/>
        <v>82.42579354246277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310.58</v>
      </c>
      <c r="E137" s="249">
        <v>320</v>
      </c>
      <c r="F137" s="63">
        <f t="shared" si="1"/>
        <v>103.03303496683624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3372.18</v>
      </c>
      <c r="E140" s="249">
        <v>5095.95</v>
      </c>
      <c r="F140" s="63">
        <f t="shared" si="1"/>
        <v>151.11737807590342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1742188.32</v>
      </c>
      <c r="E141" s="106">
        <f t="shared" si="28"/>
        <v>1937117.86</v>
      </c>
      <c r="F141" s="82">
        <f t="shared" si="1"/>
        <v>111.18877550504989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193632.66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1883220.4000000001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1558557.4700000002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211546.57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885164.54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9474.36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144002.91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165429.09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142940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324662.93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1950985.8099999998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1526551.8399999999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206987.93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856713.45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9023.4599999999991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144182.91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165429.09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144215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324662.93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99771.04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99771.04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125867.25000000023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12516.720000000001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9630.0300000000007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8552.1200000000008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8552.1200000000008</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1077.9100000000001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1077.9100000000001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2886.69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2886.69</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113350.53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76022.14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37328.39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9</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35222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3249</v>
      </c>
      <c r="D243" s="123"/>
      <c r="E243" s="71">
        <f t="shared" si="19"/>
        <v>0</v>
      </c>
      <c r="F243" s="71">
        <f t="shared" si="20"/>
        <v>1</v>
      </c>
      <c r="G243" s="71"/>
      <c r="H243" s="71"/>
      <c r="I243" s="71"/>
      <c r="J243" s="71"/>
      <c r="K243" s="71"/>
      <c r="L243" s="71">
        <f>IF(AND('PR-RAS'!D498&gt;0,SUM('PR-RAS'!D889:D890)=0),1,0)</f>
        <v>1</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3271</v>
      </c>
      <c r="D265" s="123"/>
      <c r="E265" s="71">
        <f t="shared" si="19"/>
        <v>0</v>
      </c>
      <c r="F265" s="71">
        <f t="shared" si="20"/>
        <v>1</v>
      </c>
      <c r="G265" s="71"/>
      <c r="H265" s="71"/>
      <c r="I265" s="71"/>
      <c r="J265" s="71"/>
      <c r="K265" s="71"/>
      <c r="L265" s="71">
        <f>IF(AND('PR-RAS'!D608&gt;0,SUM('PR-RAS'!D957:D958)=0),1,0)</f>
        <v>1</v>
      </c>
      <c r="M265" s="71">
        <f>IF(AND('PR-RAS'!E608&gt;0,SUM('PR-RAS'!E957:E958)=0),1,0)</f>
        <v>1</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2025-02-14T10:29:06Z</dcterms:modified>
</cp:coreProperties>
</file>